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3214233-DDD1-4DBC-962E-F89B9BF6F96E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79021"/>
</workbook>
</file>

<file path=xl/calcChain.xml><?xml version="1.0" encoding="utf-8"?>
<calcChain xmlns="http://schemas.openxmlformats.org/spreadsheetml/2006/main">
  <c r="F160" i="1" l="1"/>
  <c r="E161" i="1"/>
  <c r="L128" i="1" l="1"/>
  <c r="L130" i="1"/>
  <c r="L131" i="1"/>
  <c r="L132" i="1"/>
  <c r="L90" i="1"/>
  <c r="L92" i="1"/>
  <c r="L93" i="1"/>
  <c r="L94" i="1"/>
  <c r="L54" i="1"/>
  <c r="L55" i="1"/>
  <c r="L56" i="1"/>
  <c r="L33" i="1"/>
  <c r="L35" i="1"/>
  <c r="L36" i="1"/>
  <c r="L37" i="1"/>
  <c r="L14" i="1"/>
  <c r="L16" i="1"/>
  <c r="L17" i="1"/>
  <c r="L18" i="1"/>
  <c r="L185" i="1" l="1"/>
  <c r="L187" i="1"/>
  <c r="L188" i="1"/>
  <c r="L189" i="1"/>
  <c r="J185" i="1"/>
  <c r="J187" i="1"/>
  <c r="J188" i="1"/>
  <c r="J189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F186" i="1"/>
  <c r="F187" i="1"/>
  <c r="F188" i="1"/>
  <c r="F189" i="1"/>
  <c r="E185" i="1"/>
  <c r="E186" i="1"/>
  <c r="E187" i="1"/>
  <c r="E188" i="1"/>
  <c r="E189" i="1"/>
  <c r="K185" i="1"/>
  <c r="K186" i="1"/>
  <c r="K187" i="1"/>
  <c r="K188" i="1"/>
  <c r="L166" i="1"/>
  <c r="L168" i="1"/>
  <c r="L169" i="1"/>
  <c r="L170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J166" i="1"/>
  <c r="J167" i="1"/>
  <c r="J168" i="1"/>
  <c r="J169" i="1"/>
  <c r="J170" i="1"/>
  <c r="F166" i="1"/>
  <c r="F167" i="1"/>
  <c r="F168" i="1"/>
  <c r="F169" i="1"/>
  <c r="F170" i="1"/>
  <c r="E166" i="1"/>
  <c r="E167" i="1"/>
  <c r="E168" i="1"/>
  <c r="E169" i="1"/>
  <c r="E170" i="1"/>
  <c r="K166" i="1"/>
  <c r="K167" i="1"/>
  <c r="K168" i="1"/>
  <c r="K169" i="1"/>
  <c r="K170" i="1"/>
  <c r="L147" i="1"/>
  <c r="L149" i="1"/>
  <c r="L150" i="1"/>
  <c r="L151" i="1"/>
  <c r="J147" i="1"/>
  <c r="J148" i="1"/>
  <c r="J149" i="1"/>
  <c r="J150" i="1"/>
  <c r="J151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F148" i="1"/>
  <c r="F149" i="1"/>
  <c r="F150" i="1"/>
  <c r="F151" i="1"/>
  <c r="E147" i="1"/>
  <c r="E148" i="1"/>
  <c r="E149" i="1"/>
  <c r="E150" i="1"/>
  <c r="E151" i="1"/>
  <c r="K147" i="1"/>
  <c r="K148" i="1"/>
  <c r="K149" i="1"/>
  <c r="K150" i="1"/>
  <c r="K151" i="1"/>
  <c r="J128" i="1"/>
  <c r="J129" i="1"/>
  <c r="J130" i="1"/>
  <c r="J131" i="1"/>
  <c r="J132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F130" i="1"/>
  <c r="F131" i="1"/>
  <c r="F132" i="1"/>
  <c r="E128" i="1"/>
  <c r="E129" i="1"/>
  <c r="E130" i="1"/>
  <c r="E131" i="1"/>
  <c r="E132" i="1"/>
  <c r="K128" i="1"/>
  <c r="K129" i="1"/>
  <c r="K130" i="1"/>
  <c r="K131" i="1"/>
  <c r="K132" i="1"/>
  <c r="J109" i="1"/>
  <c r="J110" i="1"/>
  <c r="J111" i="1"/>
  <c r="J112" i="1"/>
  <c r="J113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F109" i="1"/>
  <c r="F110" i="1"/>
  <c r="F111" i="1"/>
  <c r="F112" i="1"/>
  <c r="F113" i="1"/>
  <c r="E114" i="1"/>
  <c r="E133" i="1" s="1"/>
  <c r="E152" i="1" s="1"/>
  <c r="E190" i="1" s="1"/>
  <c r="E109" i="1"/>
  <c r="E110" i="1"/>
  <c r="E111" i="1"/>
  <c r="E112" i="1"/>
  <c r="E113" i="1"/>
  <c r="K109" i="1"/>
  <c r="K110" i="1"/>
  <c r="K111" i="1"/>
  <c r="K112" i="1"/>
  <c r="K113" i="1"/>
  <c r="J90" i="1"/>
  <c r="J91" i="1"/>
  <c r="J92" i="1"/>
  <c r="J93" i="1"/>
  <c r="J94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F91" i="1"/>
  <c r="F92" i="1"/>
  <c r="F93" i="1"/>
  <c r="F94" i="1"/>
  <c r="E95" i="1"/>
  <c r="F95" i="1"/>
  <c r="F114" i="1" s="1"/>
  <c r="F133" i="1" s="1"/>
  <c r="F152" i="1" s="1"/>
  <c r="L95" i="1"/>
  <c r="L114" i="1" s="1"/>
  <c r="L133" i="1" s="1"/>
  <c r="L152" i="1" s="1"/>
  <c r="L171" i="1" s="1"/>
  <c r="E96" i="1"/>
  <c r="E115" i="1" s="1"/>
  <c r="E134" i="1" s="1"/>
  <c r="E153" i="1" s="1"/>
  <c r="F96" i="1"/>
  <c r="F115" i="1" s="1"/>
  <c r="F134" i="1" s="1"/>
  <c r="F153" i="1" s="1"/>
  <c r="L96" i="1"/>
  <c r="L115" i="1" s="1"/>
  <c r="L134" i="1" s="1"/>
  <c r="L153" i="1" s="1"/>
  <c r="E90" i="1"/>
  <c r="E91" i="1"/>
  <c r="E92" i="1"/>
  <c r="E93" i="1"/>
  <c r="E94" i="1"/>
  <c r="K90" i="1"/>
  <c r="K91" i="1"/>
  <c r="K92" i="1"/>
  <c r="K93" i="1"/>
  <c r="K94" i="1"/>
  <c r="K71" i="1"/>
  <c r="K72" i="1"/>
  <c r="K73" i="1"/>
  <c r="K74" i="1"/>
  <c r="K75" i="1"/>
  <c r="J71" i="1"/>
  <c r="J72" i="1"/>
  <c r="J73" i="1"/>
  <c r="J74" i="1"/>
  <c r="J75" i="1"/>
  <c r="F76" i="1"/>
  <c r="F77" i="1"/>
  <c r="G71" i="1"/>
  <c r="H71" i="1"/>
  <c r="G72" i="1"/>
  <c r="H72" i="1"/>
  <c r="G73" i="1"/>
  <c r="H73" i="1"/>
  <c r="G74" i="1"/>
  <c r="H74" i="1"/>
  <c r="G75" i="1"/>
  <c r="H75" i="1"/>
  <c r="L71" i="1"/>
  <c r="L73" i="1"/>
  <c r="L74" i="1"/>
  <c r="L75" i="1"/>
  <c r="F72" i="1"/>
  <c r="F73" i="1"/>
  <c r="F74" i="1"/>
  <c r="F75" i="1"/>
  <c r="E71" i="1"/>
  <c r="E72" i="1"/>
  <c r="E73" i="1"/>
  <c r="E74" i="1"/>
  <c r="E75" i="1"/>
  <c r="E191" i="1" l="1"/>
  <c r="E172" i="1"/>
  <c r="F171" i="1"/>
  <c r="F190" i="1"/>
  <c r="L172" i="1"/>
  <c r="L191" i="1"/>
  <c r="F172" i="1"/>
  <c r="F191" i="1"/>
  <c r="L190" i="1"/>
  <c r="H58" i="1"/>
  <c r="H77" i="1" s="1"/>
  <c r="H96" i="1" s="1"/>
  <c r="H115" i="1" s="1"/>
  <c r="H134" i="1" s="1"/>
  <c r="H153" i="1" s="1"/>
  <c r="J58" i="1"/>
  <c r="J96" i="1" s="1"/>
  <c r="J115" i="1" s="1"/>
  <c r="J134" i="1" s="1"/>
  <c r="J153" i="1" s="1"/>
  <c r="G39" i="1"/>
  <c r="G58" i="1" s="1"/>
  <c r="G77" i="1" s="1"/>
  <c r="G96" i="1" s="1"/>
  <c r="G115" i="1" s="1"/>
  <c r="G134" i="1" s="1"/>
  <c r="G153" i="1" s="1"/>
  <c r="H39" i="1"/>
  <c r="I39" i="1"/>
  <c r="I58" i="1" s="1"/>
  <c r="I96" i="1" s="1"/>
  <c r="I115" i="1" s="1"/>
  <c r="I134" i="1" s="1"/>
  <c r="I153" i="1" s="1"/>
  <c r="J39" i="1"/>
  <c r="K39" i="1"/>
  <c r="K58" i="1" s="1"/>
  <c r="K77" i="1" s="1"/>
  <c r="K96" i="1" s="1"/>
  <c r="K115" i="1" s="1"/>
  <c r="K134" i="1" s="1"/>
  <c r="K153" i="1" s="1"/>
  <c r="L39" i="1"/>
  <c r="L58" i="1" s="1"/>
  <c r="G38" i="1"/>
  <c r="G57" i="1" s="1"/>
  <c r="G76" i="1" s="1"/>
  <c r="G95" i="1" s="1"/>
  <c r="G114" i="1" s="1"/>
  <c r="G133" i="1" s="1"/>
  <c r="G152" i="1" s="1"/>
  <c r="H38" i="1"/>
  <c r="H57" i="1" s="1"/>
  <c r="H76" i="1" s="1"/>
  <c r="H95" i="1" s="1"/>
  <c r="H114" i="1" s="1"/>
  <c r="H133" i="1" s="1"/>
  <c r="H152" i="1" s="1"/>
  <c r="I38" i="1"/>
  <c r="I57" i="1" s="1"/>
  <c r="I95" i="1" s="1"/>
  <c r="I114" i="1" s="1"/>
  <c r="I133" i="1" s="1"/>
  <c r="I152" i="1" s="1"/>
  <c r="J38" i="1"/>
  <c r="J57" i="1" s="1"/>
  <c r="J95" i="1" s="1"/>
  <c r="J114" i="1" s="1"/>
  <c r="J133" i="1" s="1"/>
  <c r="J152" i="1" s="1"/>
  <c r="K38" i="1"/>
  <c r="K57" i="1" s="1"/>
  <c r="K76" i="1" s="1"/>
  <c r="K95" i="1" s="1"/>
  <c r="K114" i="1" s="1"/>
  <c r="K133" i="1" s="1"/>
  <c r="K152" i="1" s="1"/>
  <c r="L38" i="1"/>
  <c r="L57" i="1" s="1"/>
  <c r="K190" i="1" l="1"/>
  <c r="K171" i="1"/>
  <c r="I190" i="1"/>
  <c r="I171" i="1"/>
  <c r="G190" i="1"/>
  <c r="G171" i="1"/>
  <c r="G175" i="1" s="1"/>
  <c r="K191" i="1"/>
  <c r="K172" i="1"/>
  <c r="I191" i="1"/>
  <c r="I172" i="1"/>
  <c r="G191" i="1"/>
  <c r="G172" i="1"/>
  <c r="J171" i="1"/>
  <c r="J190" i="1"/>
  <c r="H171" i="1"/>
  <c r="H190" i="1"/>
  <c r="J172" i="1"/>
  <c r="J191" i="1"/>
  <c r="H172" i="1"/>
  <c r="H191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H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00" i="1" l="1"/>
  <c r="I175" i="1"/>
  <c r="I81" i="1"/>
  <c r="J81" i="1"/>
  <c r="J119" i="1"/>
  <c r="G176" i="1"/>
  <c r="L195" i="1"/>
  <c r="L176" i="1"/>
  <c r="L157" i="1"/>
  <c r="L138" i="1"/>
  <c r="L119" i="1"/>
  <c r="L81" i="1"/>
  <c r="L24" i="1"/>
  <c r="F176" i="1"/>
  <c r="J157" i="1"/>
  <c r="F81" i="1"/>
  <c r="J24" i="1"/>
  <c r="I24" i="1"/>
  <c r="L100" i="1"/>
  <c r="L62" i="1"/>
  <c r="L43" i="1"/>
  <c r="H176" i="1"/>
  <c r="J176" i="1"/>
  <c r="I176" i="1"/>
  <c r="F157" i="1"/>
  <c r="I119" i="1"/>
  <c r="J100" i="1"/>
  <c r="I62" i="1"/>
  <c r="J43" i="1"/>
  <c r="I43" i="1"/>
  <c r="H43" i="1"/>
  <c r="H24" i="1"/>
  <c r="G24" i="1"/>
  <c r="G196" i="1" s="1"/>
  <c r="F119" i="1"/>
  <c r="F100" i="1"/>
  <c r="F24" i="1"/>
  <c r="I196" i="1" l="1"/>
  <c r="J196" i="1"/>
  <c r="L196" i="1"/>
  <c r="H196" i="1"/>
  <c r="F196" i="1"/>
</calcChain>
</file>

<file path=xl/sharedStrings.xml><?xml version="1.0" encoding="utf-8"?>
<sst xmlns="http://schemas.openxmlformats.org/spreadsheetml/2006/main" count="295" uniqueCount="113">
  <si>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</si>
  <si>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</si>
  <si>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</si>
  <si>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</si>
  <si>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</si>
  <si>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</si>
  <si>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</si>
  <si>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</si>
  <si>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</si>
  <si>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</si>
  <si>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</si>
  <si>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</si>
  <si>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</si>
  <si>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</si>
  <si>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</si>
  <si>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</si>
  <si>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</si>
  <si>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</si>
  <si>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</si>
  <si>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</si>
  <si>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</si>
  <si>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</si>
  <si>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</si>
  <si>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</si>
  <si>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</si>
  <si>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</si>
  <si>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</si>
  <si>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</si>
  <si>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</si>
  <si>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</si>
  <si>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</si>
  <si>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</si>
  <si>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</si>
  <si>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</si>
  <si>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</si>
  <si>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</si>
  <si>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</si>
  <si>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</si>
  <si>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</si>
  <si>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</si>
  <si>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</si>
  <si>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Яблоко</t>
  </si>
  <si>
    <t>Компот из фруктовой ягодной смеси</t>
  </si>
  <si>
    <t>Хлеб ржаной</t>
  </si>
  <si>
    <t>МОУ ООШ с.Воецкое</t>
  </si>
  <si>
    <t>Кофейный напиток с молоком</t>
  </si>
  <si>
    <t>Чай черный с лимоном</t>
  </si>
  <si>
    <t>53-19з</t>
  </si>
  <si>
    <t>Сыр твердых сортов в нарезке</t>
  </si>
  <si>
    <t>54-1з</t>
  </si>
  <si>
    <t>Каша "Дружба"</t>
  </si>
  <si>
    <t>54-16к</t>
  </si>
  <si>
    <t>54-21гн</t>
  </si>
  <si>
    <t>Пром</t>
  </si>
  <si>
    <t>Масло сливочное</t>
  </si>
  <si>
    <t>Овощная нарезка</t>
  </si>
  <si>
    <t>Суп - лапша домашняя</t>
  </si>
  <si>
    <t>Каша гречневая рассыпчатая</t>
  </si>
  <si>
    <t>302-У</t>
  </si>
  <si>
    <t>Биточки "Детские" тушеные с овощами</t>
  </si>
  <si>
    <t>268-У</t>
  </si>
  <si>
    <t>343,-У</t>
  </si>
  <si>
    <t>Вареники с картофелем</t>
  </si>
  <si>
    <t>394-У</t>
  </si>
  <si>
    <t>Соус сметанный</t>
  </si>
  <si>
    <t>54-23гн</t>
  </si>
  <si>
    <t>Нарезка овощная "Ассорти"</t>
  </si>
  <si>
    <t>Борщ со свежей капустой и картофелем</t>
  </si>
  <si>
    <t>82-У</t>
  </si>
  <si>
    <t>Рис отварной</t>
  </si>
  <si>
    <t>304-У</t>
  </si>
  <si>
    <t>Котлета куриная</t>
  </si>
  <si>
    <t>295-У</t>
  </si>
  <si>
    <t>Компот из яблок и вишни</t>
  </si>
  <si>
    <t>Сырники творожные</t>
  </si>
  <si>
    <t>219-У</t>
  </si>
  <si>
    <t>Соус сладкий сметанный</t>
  </si>
  <si>
    <t>Салат из моркови с яблоками</t>
  </si>
  <si>
    <t>Салат из свеклы с сыром</t>
  </si>
  <si>
    <t>Щи из свежей капусты с картофелем</t>
  </si>
  <si>
    <t>87-У</t>
  </si>
  <si>
    <t>54-1г</t>
  </si>
  <si>
    <t>Макароны отварные</t>
  </si>
  <si>
    <t>Фрикадельки "Школьные"в соусе</t>
  </si>
  <si>
    <t>280-У</t>
  </si>
  <si>
    <t>Компот из сухофруктов</t>
  </si>
  <si>
    <t>Каша вязкая молочная овсяная</t>
  </si>
  <si>
    <t>Кофейный напиток</t>
  </si>
  <si>
    <t>.Хлеб пшеничный</t>
  </si>
  <si>
    <t>Лепешка с сыром</t>
  </si>
  <si>
    <t>Чай витаминизированный</t>
  </si>
  <si>
    <t>Банан</t>
  </si>
  <si>
    <t>Омлет натуральный</t>
  </si>
  <si>
    <t>Салат коктель фруктовый</t>
  </si>
  <si>
    <t>Блины со сгущеным молоком</t>
  </si>
  <si>
    <t>Чай фруктовый</t>
  </si>
  <si>
    <t>Каша пшенная молочная со сливочным маслом</t>
  </si>
  <si>
    <t>Шанежка наливная</t>
  </si>
  <si>
    <t>Молоко сгущенное</t>
  </si>
  <si>
    <t>Вареники с творогом</t>
  </si>
  <si>
    <t>Соус ягодный</t>
  </si>
  <si>
    <t>Чай с сахаром</t>
  </si>
  <si>
    <t>Апельсин</t>
  </si>
  <si>
    <t>51,1о</t>
  </si>
  <si>
    <t>740.02-У</t>
  </si>
  <si>
    <t>2.47-У</t>
  </si>
  <si>
    <t>334-У</t>
  </si>
  <si>
    <t>Тефтели Детские с овощами тушеными</t>
  </si>
  <si>
    <t>Чай фруктовый с вишней,малиной и яблоками</t>
  </si>
  <si>
    <t>Морковь в нарезке</t>
  </si>
  <si>
    <t>54-32з</t>
  </si>
  <si>
    <t>270-У</t>
  </si>
  <si>
    <t>54-19гн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</si>
</sst>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77;&#1085;&#1102;%20&#1060;&#1059;&#1044;%202024\2024-01-0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77;&#1085;&#1102;%20&#1060;&#1059;&#1044;%202024\2024-01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77;&#1085;&#1102;%20&#1060;&#1059;&#1044;%202024\2024-01-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77;&#1085;&#1102;%20&#1060;&#1059;&#1044;%202024\2024-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77;&#1085;&#1102;%20&#1060;&#1059;&#1044;%202024\2024-01-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77;&#1085;&#1102;%20&#1060;&#1059;&#1044;%202024\2024-0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7.05</v>
          </cell>
        </row>
        <row r="14">
          <cell r="F14">
            <v>12.88</v>
          </cell>
        </row>
        <row r="15">
          <cell r="F15">
            <v>55.21</v>
          </cell>
        </row>
        <row r="16">
          <cell r="F16">
            <v>3.74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17</v>
          </cell>
          <cell r="D12" t="str">
            <v>Нарезка овощная "Ассорти"</v>
          </cell>
          <cell r="F12">
            <v>3.02</v>
          </cell>
          <cell r="G12">
            <v>6.2</v>
          </cell>
          <cell r="H12">
            <v>0.4</v>
          </cell>
          <cell r="I12">
            <v>0</v>
          </cell>
          <cell r="J12">
            <v>1.1000000000000001</v>
          </cell>
        </row>
        <row r="13">
          <cell r="C13">
            <v>108</v>
          </cell>
          <cell r="D13" t="str">
            <v>Суп картофельный с клецками</v>
          </cell>
          <cell r="E13">
            <v>200</v>
          </cell>
          <cell r="H13">
            <v>7.4</v>
          </cell>
          <cell r="I13">
            <v>3.9</v>
          </cell>
          <cell r="J13">
            <v>20.100000000000001</v>
          </cell>
        </row>
        <row r="14">
          <cell r="C14" t="str">
            <v>311-У</v>
          </cell>
          <cell r="D14" t="str">
            <v>Картофель отварной</v>
          </cell>
          <cell r="E14">
            <v>150</v>
          </cell>
          <cell r="F14">
            <v>13</v>
          </cell>
          <cell r="G14">
            <v>158.1</v>
          </cell>
          <cell r="H14">
            <v>4.0999999999999996</v>
          </cell>
          <cell r="I14">
            <v>5</v>
          </cell>
          <cell r="J14">
            <v>24.2</v>
          </cell>
        </row>
        <row r="15">
          <cell r="C15" t="str">
            <v>267,66-У</v>
          </cell>
          <cell r="D15" t="str">
            <v>Крокеты с кабачком</v>
          </cell>
          <cell r="E15">
            <v>90</v>
          </cell>
          <cell r="F15">
            <v>55.3</v>
          </cell>
          <cell r="G15">
            <v>266.3</v>
          </cell>
          <cell r="H15">
            <v>12.3</v>
          </cell>
          <cell r="I15">
            <v>17.3</v>
          </cell>
          <cell r="J15">
            <v>15.3</v>
          </cell>
        </row>
        <row r="16">
          <cell r="D16" t="str">
            <v>Сок яблочный</v>
          </cell>
          <cell r="E16">
            <v>200</v>
          </cell>
          <cell r="F16">
            <v>8.66</v>
          </cell>
          <cell r="G16">
            <v>86.6</v>
          </cell>
          <cell r="H16">
            <v>1</v>
          </cell>
          <cell r="I16">
            <v>0.2</v>
          </cell>
          <cell r="J16">
            <v>20.2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11.79</v>
          </cell>
        </row>
        <row r="14">
          <cell r="F14">
            <v>13.35</v>
          </cell>
        </row>
        <row r="15">
          <cell r="F15">
            <v>49.95</v>
          </cell>
        </row>
        <row r="16">
          <cell r="F16">
            <v>3.74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F14">
            <v>10.86</v>
          </cell>
        </row>
        <row r="15">
          <cell r="F15">
            <v>58.67</v>
          </cell>
        </row>
        <row r="16">
          <cell r="F16">
            <v>3.15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16</v>
          </cell>
          <cell r="D12" t="str">
            <v>Овощи натуральные,порционно кукуруза</v>
          </cell>
          <cell r="F12"/>
          <cell r="G12">
            <v>15.7</v>
          </cell>
          <cell r="H12">
            <v>0.6</v>
          </cell>
          <cell r="I12">
            <v>0.1</v>
          </cell>
        </row>
        <row r="13">
          <cell r="C13" t="str">
            <v>99-У</v>
          </cell>
          <cell r="D13" t="str">
            <v>Суп овощной</v>
          </cell>
          <cell r="E13">
            <v>200</v>
          </cell>
          <cell r="G13">
            <v>97.3</v>
          </cell>
          <cell r="H13">
            <v>5.2</v>
          </cell>
          <cell r="I13">
            <v>4.5</v>
          </cell>
        </row>
        <row r="14">
          <cell r="C14" t="str">
            <v>54-11г</v>
          </cell>
          <cell r="D14" t="str">
            <v>Картофельное пюре</v>
          </cell>
          <cell r="E14">
            <v>150</v>
          </cell>
          <cell r="F14"/>
          <cell r="G14">
            <v>139.4</v>
          </cell>
          <cell r="H14">
            <v>3.1</v>
          </cell>
          <cell r="I14">
            <v>5.3</v>
          </cell>
        </row>
        <row r="15">
          <cell r="C15" t="str">
            <v>279-У</v>
          </cell>
          <cell r="D15" t="str">
            <v>Тефтели "Детские"с овощами тушеными</v>
          </cell>
          <cell r="E15">
            <v>90</v>
          </cell>
          <cell r="F15"/>
          <cell r="G15">
            <v>302.3</v>
          </cell>
          <cell r="H15">
            <v>14.1</v>
          </cell>
          <cell r="I15">
            <v>18.600000000000001</v>
          </cell>
        </row>
        <row r="16">
          <cell r="C16" t="str">
            <v>54-7хн</v>
          </cell>
          <cell r="D16" t="str">
            <v>Компот из смородины</v>
          </cell>
          <cell r="E16">
            <v>200</v>
          </cell>
          <cell r="F16"/>
          <cell r="G16">
            <v>35.5</v>
          </cell>
          <cell r="H16">
            <v>0.3</v>
          </cell>
          <cell r="I16">
            <v>0.1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17</v>
          </cell>
          <cell r="D12" t="str">
            <v>Нарезка овощная "Ассорти"</v>
          </cell>
          <cell r="G12">
            <v>6.2</v>
          </cell>
          <cell r="H12">
            <v>0.4</v>
          </cell>
          <cell r="I12">
            <v>0</v>
          </cell>
          <cell r="J12">
            <v>1.1000000000000001</v>
          </cell>
        </row>
        <row r="13">
          <cell r="C13" t="str">
            <v>392,32-У</v>
          </cell>
          <cell r="D13" t="str">
            <v>Пельмени "Детские"отварные с бульоном</v>
          </cell>
          <cell r="E13">
            <v>200</v>
          </cell>
          <cell r="G13">
            <v>203.5</v>
          </cell>
          <cell r="H13">
            <v>3.6</v>
          </cell>
          <cell r="I13">
            <v>4.8</v>
          </cell>
          <cell r="J13">
            <v>36.4</v>
          </cell>
        </row>
        <row r="14">
          <cell r="C14" t="str">
            <v>54-6г</v>
          </cell>
          <cell r="D14" t="str">
            <v>Рис отворной</v>
          </cell>
          <cell r="E14">
            <v>150</v>
          </cell>
          <cell r="G14">
            <v>364.3</v>
          </cell>
          <cell r="H14">
            <v>18</v>
          </cell>
          <cell r="I14">
            <v>18.7</v>
          </cell>
          <cell r="J14">
            <v>30.9</v>
          </cell>
        </row>
        <row r="15">
          <cell r="C15" t="str">
            <v>234-У</v>
          </cell>
          <cell r="D15" t="str">
            <v>Котлеты рыбные запеченные под сметанно - луковым соусом</v>
          </cell>
          <cell r="E15">
            <v>90</v>
          </cell>
          <cell r="G15">
            <v>254.5</v>
          </cell>
          <cell r="H15">
            <v>15.3</v>
          </cell>
          <cell r="I15">
            <v>10.9</v>
          </cell>
          <cell r="J15">
            <v>23.7</v>
          </cell>
        </row>
        <row r="16">
          <cell r="C16" t="str">
            <v>343,-У</v>
          </cell>
          <cell r="D16" t="str">
            <v>Компот из фруктово ягодной смеси</v>
          </cell>
          <cell r="E16">
            <v>200</v>
          </cell>
          <cell r="G16">
            <v>54.6</v>
          </cell>
          <cell r="H16">
            <v>0.5</v>
          </cell>
          <cell r="I16">
            <v>0.1</v>
          </cell>
          <cell r="J16">
            <v>12.8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52</v>
          </cell>
          <cell r="D12" t="str">
            <v>Салат из свеклы с маслом растительным</v>
          </cell>
          <cell r="E12">
            <v>60</v>
          </cell>
          <cell r="G12">
            <v>46.8</v>
          </cell>
          <cell r="H12">
            <v>0.9</v>
          </cell>
          <cell r="I12">
            <v>2.5</v>
          </cell>
          <cell r="J12">
            <v>5.3</v>
          </cell>
        </row>
        <row r="13">
          <cell r="C13" t="str">
            <v>54-1с</v>
          </cell>
          <cell r="D13" t="str">
            <v>Щи из свежей капусты со сметаной</v>
          </cell>
          <cell r="E13">
            <v>200</v>
          </cell>
          <cell r="G13">
            <v>92.2</v>
          </cell>
          <cell r="H13">
            <v>4.7</v>
          </cell>
          <cell r="I13">
            <v>5.6</v>
          </cell>
          <cell r="J13">
            <v>5.7</v>
          </cell>
        </row>
        <row r="14">
          <cell r="C14" t="str">
            <v>54-1г</v>
          </cell>
          <cell r="D14" t="str">
            <v>Макароны отварные</v>
          </cell>
          <cell r="E14">
            <v>150</v>
          </cell>
          <cell r="G14">
            <v>196.8</v>
          </cell>
          <cell r="H14">
            <v>5.3</v>
          </cell>
          <cell r="I14">
            <v>4.9000000000000004</v>
          </cell>
          <cell r="J14">
            <v>32.799999999999997</v>
          </cell>
        </row>
        <row r="15">
          <cell r="C15" t="str">
            <v>299-У</v>
          </cell>
          <cell r="D15" t="str">
            <v>Крокеты "Детские"</v>
          </cell>
          <cell r="E15">
            <v>90</v>
          </cell>
          <cell r="G15">
            <v>315.10000000000002</v>
          </cell>
          <cell r="H15">
            <v>19.3</v>
          </cell>
          <cell r="I15">
            <v>16.899999999999999</v>
          </cell>
          <cell r="J15">
            <v>21.3</v>
          </cell>
        </row>
        <row r="16">
          <cell r="C16">
            <v>349</v>
          </cell>
          <cell r="D16" t="str">
            <v>Компот из смеси сухофруктов</v>
          </cell>
          <cell r="E16">
            <v>200</v>
          </cell>
          <cell r="G16">
            <v>88.1</v>
          </cell>
          <cell r="H16">
            <v>0.4</v>
          </cell>
          <cell r="I16">
            <v>0</v>
          </cell>
          <cell r="J16">
            <v>21.6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13</v>
          </cell>
          <cell r="D12" t="str">
            <v>Овощная нарезка</v>
          </cell>
          <cell r="F12">
            <v>20.23</v>
          </cell>
          <cell r="G12">
            <v>5.8</v>
          </cell>
          <cell r="H12">
            <v>0.3</v>
          </cell>
          <cell r="I12">
            <v>0</v>
          </cell>
          <cell r="J12">
            <v>1</v>
          </cell>
        </row>
        <row r="13">
          <cell r="C13" t="str">
            <v>81-У</v>
          </cell>
          <cell r="D13" t="str">
            <v>Свекольник</v>
          </cell>
          <cell r="G13">
            <v>141.69999999999999</v>
          </cell>
          <cell r="H13">
            <v>5.7</v>
          </cell>
          <cell r="I13">
            <v>7.8</v>
          </cell>
          <cell r="J13">
            <v>12.1</v>
          </cell>
        </row>
        <row r="14">
          <cell r="C14" t="str">
            <v>391-У</v>
          </cell>
          <cell r="D14" t="str">
            <v>Пельмени "Детские"отварные</v>
          </cell>
          <cell r="E14">
            <v>150</v>
          </cell>
          <cell r="F14">
            <v>44.07</v>
          </cell>
          <cell r="G14">
            <v>486.5</v>
          </cell>
          <cell r="H14">
            <v>24.1</v>
          </cell>
          <cell r="I14">
            <v>22.8</v>
          </cell>
          <cell r="J14">
            <v>46.2</v>
          </cell>
        </row>
        <row r="15">
          <cell r="C15">
            <v>331</v>
          </cell>
          <cell r="D15" t="str">
            <v>Соус сметанно -томатный</v>
          </cell>
          <cell r="E15">
            <v>50</v>
          </cell>
          <cell r="F15">
            <v>5.84</v>
          </cell>
          <cell r="G15">
            <v>59</v>
          </cell>
          <cell r="H15">
            <v>1.6</v>
          </cell>
          <cell r="I15">
            <v>4.3</v>
          </cell>
          <cell r="J15">
            <v>3.4</v>
          </cell>
        </row>
        <row r="16">
          <cell r="C16">
            <v>376</v>
          </cell>
          <cell r="D16" t="str">
            <v>Чай с сахаром</v>
          </cell>
          <cell r="E16">
            <v>200</v>
          </cell>
          <cell r="F16">
            <v>3.64</v>
          </cell>
          <cell r="G16">
            <v>23.3</v>
          </cell>
          <cell r="H16">
            <v>0.4</v>
          </cell>
          <cell r="I16">
            <v>0.1</v>
          </cell>
          <cell r="J16">
            <v>5.2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0,05-У</v>
          </cell>
          <cell r="D12" t="str">
            <v>Закуска овощная</v>
          </cell>
          <cell r="F12">
            <v>9</v>
          </cell>
          <cell r="G12">
            <v>17.2</v>
          </cell>
          <cell r="H12">
            <v>0.5</v>
          </cell>
          <cell r="I12">
            <v>1</v>
          </cell>
          <cell r="J12">
            <v>1.5</v>
          </cell>
        </row>
        <row r="13">
          <cell r="C13" t="str">
            <v>102-У</v>
          </cell>
          <cell r="D13" t="str">
            <v>Суп картофельный с горохом</v>
          </cell>
          <cell r="E13">
            <v>200</v>
          </cell>
          <cell r="G13">
            <v>131.9</v>
          </cell>
          <cell r="H13">
            <v>7.3</v>
          </cell>
          <cell r="I13">
            <v>4.7</v>
          </cell>
          <cell r="J13">
            <v>15</v>
          </cell>
        </row>
        <row r="14">
          <cell r="C14" t="str">
            <v>54-26г</v>
          </cell>
          <cell r="D14" t="str">
            <v>Рис с овощами</v>
          </cell>
          <cell r="E14">
            <v>150</v>
          </cell>
          <cell r="F14">
            <v>15.62</v>
          </cell>
          <cell r="G14">
            <v>167.8</v>
          </cell>
          <cell r="H14">
            <v>3.2</v>
          </cell>
          <cell r="I14">
            <v>5.7</v>
          </cell>
          <cell r="J14">
            <v>26</v>
          </cell>
        </row>
        <row r="15">
          <cell r="C15" t="str">
            <v>23-У</v>
          </cell>
          <cell r="D15" t="str">
            <v>Нагетсы "Детские"</v>
          </cell>
          <cell r="E15">
            <v>90</v>
          </cell>
          <cell r="F15">
            <v>49.4</v>
          </cell>
          <cell r="G15">
            <v>293</v>
          </cell>
          <cell r="H15">
            <v>17.7</v>
          </cell>
          <cell r="I15">
            <v>17</v>
          </cell>
          <cell r="J15">
            <v>17.2</v>
          </cell>
        </row>
        <row r="16">
          <cell r="C16">
            <v>375.01</v>
          </cell>
          <cell r="D16" t="str">
            <v>Чай черный с лимоном</v>
          </cell>
          <cell r="E16">
            <v>200</v>
          </cell>
          <cell r="F16">
            <v>3.64</v>
          </cell>
          <cell r="G16">
            <v>23.7</v>
          </cell>
          <cell r="H16">
            <v>0.4</v>
          </cell>
          <cell r="I16">
            <v>0.1</v>
          </cell>
          <cell r="J16">
            <v>5.2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54-6о</v>
          </cell>
          <cell r="D12" t="str">
            <v>Яйцо вареное</v>
          </cell>
          <cell r="E12">
            <v>20</v>
          </cell>
          <cell r="F12">
            <v>16</v>
          </cell>
          <cell r="G12">
            <v>28.3</v>
          </cell>
          <cell r="H12">
            <v>2.4</v>
          </cell>
          <cell r="I12">
            <v>2</v>
          </cell>
          <cell r="J12">
            <v>0.1</v>
          </cell>
        </row>
        <row r="13">
          <cell r="C13">
            <v>103</v>
          </cell>
          <cell r="D13" t="str">
            <v xml:space="preserve">Суп картофельный с макаронными изделиями </v>
          </cell>
          <cell r="E13">
            <v>200</v>
          </cell>
          <cell r="G13">
            <v>133.30000000000001</v>
          </cell>
          <cell r="H13">
            <v>5.4</v>
          </cell>
          <cell r="I13">
            <v>5.5</v>
          </cell>
          <cell r="J13">
            <v>15.5</v>
          </cell>
        </row>
        <row r="14">
          <cell r="C14">
            <v>302</v>
          </cell>
          <cell r="D14" t="str">
            <v>Каша гречневая рассыпчатая</v>
          </cell>
          <cell r="E14">
            <v>150</v>
          </cell>
          <cell r="F14">
            <v>11</v>
          </cell>
          <cell r="G14">
            <v>186.3</v>
          </cell>
          <cell r="H14">
            <v>7.1</v>
          </cell>
          <cell r="I14">
            <v>3.7</v>
          </cell>
          <cell r="J14">
            <v>31.2</v>
          </cell>
        </row>
        <row r="15">
          <cell r="C15" t="str">
            <v>280-У</v>
          </cell>
          <cell r="D15" t="str">
            <v>Фрикадельки "Детские"</v>
          </cell>
          <cell r="E15">
            <v>90</v>
          </cell>
          <cell r="F15">
            <v>49.6</v>
          </cell>
          <cell r="G15">
            <v>215.7</v>
          </cell>
          <cell r="H15">
            <v>10.1</v>
          </cell>
          <cell r="I15">
            <v>13.2</v>
          </cell>
          <cell r="J15">
            <v>14.2</v>
          </cell>
        </row>
        <row r="16">
          <cell r="C16">
            <v>519.01</v>
          </cell>
          <cell r="D16" t="str">
            <v>Компот из  фруктовой ягодной смеси</v>
          </cell>
          <cell r="E16">
            <v>200</v>
          </cell>
          <cell r="F16">
            <v>4.6399999999999997</v>
          </cell>
          <cell r="G16">
            <v>104.4</v>
          </cell>
          <cell r="H16">
            <v>0.5</v>
          </cell>
          <cell r="I16">
            <v>0.1</v>
          </cell>
          <cell r="J16">
            <v>25.3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3" sqref="J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44</v>
      </c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51</v>
      </c>
      <c r="L6" s="40">
        <v>17.68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49</v>
      </c>
      <c r="L7" s="43">
        <v>6.4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52</v>
      </c>
      <c r="L8" s="43">
        <v>16.11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53</v>
      </c>
      <c r="L9" s="43">
        <v>5.16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54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47</v>
      </c>
      <c r="L11" s="43">
        <v>9.11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f t="shared" ref="L13" si="1">SUM(L6:L12)</f>
        <v>54.459999999999994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60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52">
        <f>'[1]1'!F12</f>
        <v>7.05</v>
      </c>
    </row>
    <row r="15" spans="1:12" ht="15" x14ac:dyDescent="0.25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52">
        <v>15.63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150</v>
      </c>
      <c r="G16" s="43">
        <v>7.8</v>
      </c>
      <c r="H16" s="43">
        <v>7</v>
      </c>
      <c r="I16" s="43">
        <v>33.9</v>
      </c>
      <c r="J16" s="43">
        <v>229.4</v>
      </c>
      <c r="K16" s="44" t="s">
        <v>58</v>
      </c>
      <c r="L16" s="52">
        <f>'[1]1'!F14</f>
        <v>12.88</v>
      </c>
    </row>
    <row r="17" spans="1:12" ht="15" x14ac:dyDescent="0.25">
      <c r="A17" s="23"/>
      <c r="B17" s="15"/>
      <c r="C17" s="11"/>
      <c r="D17" s="7" t="s">
        <v>29</v>
      </c>
      <c r="E17" s="42" t="s">
        <v>59</v>
      </c>
      <c r="F17" s="43">
        <v>90</v>
      </c>
      <c r="G17" s="43">
        <v>16.600000000000001</v>
      </c>
      <c r="H17" s="43">
        <v>16.600000000000001</v>
      </c>
      <c r="I17" s="43">
        <v>21.8</v>
      </c>
      <c r="J17" s="43">
        <v>303.39999999999998</v>
      </c>
      <c r="K17" s="44" t="s">
        <v>60</v>
      </c>
      <c r="L17" s="52">
        <f>'[1]1'!F15</f>
        <v>55.21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61</v>
      </c>
      <c r="L18" s="52">
        <f>'[1]1'!F16</f>
        <v>3.74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25</v>
      </c>
      <c r="G19" s="43">
        <v>1.7</v>
      </c>
      <c r="H19" s="43">
        <v>0.4</v>
      </c>
      <c r="I19" s="43">
        <v>10.8</v>
      </c>
      <c r="J19" s="43">
        <v>57.8</v>
      </c>
      <c r="K19" s="44" t="s">
        <v>53</v>
      </c>
      <c r="L19" s="43">
        <v>3.01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25</v>
      </c>
      <c r="G20" s="43">
        <v>1.6</v>
      </c>
      <c r="H20" s="43">
        <v>0.2</v>
      </c>
      <c r="I20" s="43">
        <v>9</v>
      </c>
      <c r="J20" s="43">
        <v>40</v>
      </c>
      <c r="K20" s="44" t="s">
        <v>53</v>
      </c>
      <c r="L20" s="43">
        <v>2.73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34.200000000000003</v>
      </c>
      <c r="H23" s="19">
        <f t="shared" si="2"/>
        <v>31.5</v>
      </c>
      <c r="I23" s="19">
        <f t="shared" si="2"/>
        <v>101.39999999999999</v>
      </c>
      <c r="J23" s="19">
        <f t="shared" si="2"/>
        <v>826.9</v>
      </c>
      <c r="K23" s="25"/>
      <c r="L23" s="19">
        <f t="shared" ref="L23" si="3">SUM(L14:L22)</f>
        <v>100.25000000000001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1250</v>
      </c>
      <c r="G24" s="32">
        <f t="shared" ref="G24:J24" si="4">G13+G23</f>
        <v>51.400000000000006</v>
      </c>
      <c r="H24" s="32">
        <f t="shared" si="4"/>
        <v>52.3</v>
      </c>
      <c r="I24" s="32">
        <f t="shared" si="4"/>
        <v>169.89999999999998</v>
      </c>
      <c r="J24" s="32">
        <f t="shared" si="4"/>
        <v>1355.6</v>
      </c>
      <c r="K24" s="32"/>
      <c r="L24" s="32">
        <f t="shared" ref="L24" si="5">L13+L23</f>
        <v>154.71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 t="s">
        <v>63</v>
      </c>
      <c r="L25" s="40">
        <v>5.53</v>
      </c>
    </row>
    <row r="26" spans="1:12" ht="15" x14ac:dyDescent="0.25">
      <c r="A26" s="14"/>
      <c r="B26" s="15"/>
      <c r="C26" s="11"/>
      <c r="D26" s="6"/>
      <c r="E26" s="42" t="s">
        <v>64</v>
      </c>
      <c r="F26" s="43">
        <v>30</v>
      </c>
      <c r="G26" s="43">
        <v>0.8</v>
      </c>
      <c r="H26" s="43">
        <v>2.4</v>
      </c>
      <c r="I26" s="43">
        <v>2.2999999999999998</v>
      </c>
      <c r="J26" s="43">
        <v>33.9</v>
      </c>
      <c r="K26" s="44">
        <v>330</v>
      </c>
      <c r="L26" s="43">
        <v>20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65</v>
      </c>
      <c r="L27" s="43">
        <v>12.6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53</v>
      </c>
      <c r="L28" s="43">
        <v>2.58</v>
      </c>
    </row>
    <row r="29" spans="1:12" ht="15" x14ac:dyDescent="0.25">
      <c r="A29" s="14"/>
      <c r="B29" s="15"/>
      <c r="C29" s="11"/>
      <c r="D29" s="7" t="s">
        <v>24</v>
      </c>
      <c r="E29" s="42" t="s">
        <v>41</v>
      </c>
      <c r="F29" s="43">
        <v>120</v>
      </c>
      <c r="G29" s="43">
        <v>0.5</v>
      </c>
      <c r="H29" s="43">
        <v>0.05</v>
      </c>
      <c r="I29" s="43">
        <v>11.8</v>
      </c>
      <c r="J29" s="43">
        <v>53.3</v>
      </c>
      <c r="K29" s="44" t="s">
        <v>53</v>
      </c>
      <c r="L29" s="43">
        <v>13.75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13.3</v>
      </c>
      <c r="H32" s="19">
        <f t="shared" ref="H32" si="7">SUM(H25:H31)</f>
        <v>14.25</v>
      </c>
      <c r="I32" s="19">
        <f t="shared" ref="I32" si="8">SUM(I25:I31)</f>
        <v>72.199999999999989</v>
      </c>
      <c r="J32" s="19">
        <f t="shared" ref="J32:L32" si="9">SUM(J25:J31)</f>
        <v>473.2</v>
      </c>
      <c r="K32" s="25"/>
      <c r="L32" s="19">
        <f t="shared" si="9"/>
        <v>54.46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52">
        <f>'[2]1'!F12</f>
        <v>11.79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68</v>
      </c>
      <c r="L34" s="52">
        <v>15.68</v>
      </c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150</v>
      </c>
      <c r="G35" s="43">
        <v>3.5</v>
      </c>
      <c r="H35" s="43">
        <v>4.3</v>
      </c>
      <c r="I35" s="43">
        <v>35.799999999999997</v>
      </c>
      <c r="J35" s="43">
        <v>195.8</v>
      </c>
      <c r="K35" s="44" t="s">
        <v>70</v>
      </c>
      <c r="L35" s="52">
        <f>'[2]1'!F14</f>
        <v>13.35</v>
      </c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90</v>
      </c>
      <c r="G36" s="43">
        <v>17.100000000000001</v>
      </c>
      <c r="H36" s="43">
        <v>23.1</v>
      </c>
      <c r="I36" s="43">
        <v>22.6</v>
      </c>
      <c r="J36" s="43">
        <v>366.8</v>
      </c>
      <c r="K36" s="44" t="s">
        <v>72</v>
      </c>
      <c r="L36" s="52">
        <f>'[2]1'!F15</f>
        <v>49.95</v>
      </c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52">
        <f>'[2]1'!F16</f>
        <v>3.74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25</v>
      </c>
      <c r="G38" s="43">
        <f t="shared" ref="G38:L38" si="10">G19</f>
        <v>1.7</v>
      </c>
      <c r="H38" s="43">
        <f t="shared" si="10"/>
        <v>0.4</v>
      </c>
      <c r="I38" s="43">
        <f t="shared" si="10"/>
        <v>10.8</v>
      </c>
      <c r="J38" s="43">
        <f t="shared" si="10"/>
        <v>57.8</v>
      </c>
      <c r="K38" s="44" t="str">
        <f t="shared" si="10"/>
        <v>Пром</v>
      </c>
      <c r="L38" s="43">
        <f t="shared" si="10"/>
        <v>3.01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25</v>
      </c>
      <c r="G39" s="43">
        <f t="shared" ref="G39:L39" si="11">G20</f>
        <v>1.6</v>
      </c>
      <c r="H39" s="43">
        <f t="shared" si="11"/>
        <v>0.2</v>
      </c>
      <c r="I39" s="43">
        <f t="shared" si="11"/>
        <v>9</v>
      </c>
      <c r="J39" s="43">
        <f t="shared" si="11"/>
        <v>40</v>
      </c>
      <c r="K39" s="44" t="str">
        <f t="shared" si="11"/>
        <v>Пром</v>
      </c>
      <c r="L39" s="43">
        <f t="shared" si="11"/>
        <v>2.73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2">SUM(G33:G41)</f>
        <v>29.6</v>
      </c>
      <c r="H42" s="19">
        <f t="shared" ref="H42" si="13">SUM(H33:H41)</f>
        <v>32.6</v>
      </c>
      <c r="I42" s="19">
        <f t="shared" ref="I42" si="14">SUM(I33:I41)</f>
        <v>110.2</v>
      </c>
      <c r="J42" s="19">
        <f t="shared" ref="J42:L42" si="15">SUM(J33:J41)</f>
        <v>852.9</v>
      </c>
      <c r="K42" s="25"/>
      <c r="L42" s="19">
        <f t="shared" si="15"/>
        <v>100.25000000000001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1250</v>
      </c>
      <c r="G43" s="32">
        <f t="shared" ref="G43" si="16">G32+G42</f>
        <v>42.900000000000006</v>
      </c>
      <c r="H43" s="32">
        <f t="shared" ref="H43" si="17">H32+H42</f>
        <v>46.85</v>
      </c>
      <c r="I43" s="32">
        <f t="shared" ref="I43" si="18">I32+I42</f>
        <v>182.39999999999998</v>
      </c>
      <c r="J43" s="32">
        <f t="shared" ref="J43:L43" si="19">J32+J42</f>
        <v>1326.1</v>
      </c>
      <c r="K43" s="32"/>
      <c r="L43" s="32">
        <f t="shared" si="19"/>
        <v>154.71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 t="s">
        <v>75</v>
      </c>
      <c r="L44" s="40">
        <v>6.33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50</v>
      </c>
      <c r="G45" s="43">
        <v>1.6</v>
      </c>
      <c r="H45" s="43">
        <v>4.4000000000000004</v>
      </c>
      <c r="I45" s="43">
        <v>6.9</v>
      </c>
      <c r="J45" s="43">
        <v>73.599999999999994</v>
      </c>
      <c r="K45" s="44">
        <v>330</v>
      </c>
      <c r="L45" s="43">
        <v>33.71</v>
      </c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>
        <v>5.53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53</v>
      </c>
      <c r="L47" s="43">
        <v>4.59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77</v>
      </c>
      <c r="F49" s="43">
        <v>50</v>
      </c>
      <c r="G49" s="43">
        <v>0.5</v>
      </c>
      <c r="H49" s="43">
        <v>1.6</v>
      </c>
      <c r="I49" s="43">
        <v>6.2</v>
      </c>
      <c r="J49" s="43">
        <v>41.1</v>
      </c>
      <c r="K49" s="44">
        <v>60</v>
      </c>
      <c r="L49" s="43">
        <v>4.3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20">SUM(G44:G50)</f>
        <v>36</v>
      </c>
      <c r="H51" s="19">
        <f t="shared" ref="H51" si="21">SUM(H44:H50)</f>
        <v>19.900000000000002</v>
      </c>
      <c r="I51" s="19">
        <f t="shared" ref="I51" si="22">SUM(I44:I50)</f>
        <v>65.5</v>
      </c>
      <c r="J51" s="19">
        <f t="shared" ref="J51:L51" si="23">SUM(J44:J50)</f>
        <v>585.5</v>
      </c>
      <c r="K51" s="25"/>
      <c r="L51" s="19">
        <f t="shared" si="23"/>
        <v>54.459999999999994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52">
        <v>3.64</v>
      </c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80</v>
      </c>
      <c r="L53" s="52">
        <v>18.190000000000001</v>
      </c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81</v>
      </c>
      <c r="L54" s="52">
        <f>'[3]1'!F14</f>
        <v>10.86</v>
      </c>
    </row>
    <row r="55" spans="1:12" ht="15" x14ac:dyDescent="0.25">
      <c r="A55" s="23"/>
      <c r="B55" s="15"/>
      <c r="C55" s="11"/>
      <c r="D55" s="7" t="s">
        <v>29</v>
      </c>
      <c r="E55" s="42" t="s">
        <v>83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 t="s">
        <v>84</v>
      </c>
      <c r="L55" s="52">
        <f>'[3]1'!F15</f>
        <v>58.67</v>
      </c>
    </row>
    <row r="56" spans="1:12" ht="1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52">
        <f>'[3]1'!F16</f>
        <v>3.15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25</v>
      </c>
      <c r="G57" s="43">
        <f t="shared" ref="G57:L58" si="24">G38</f>
        <v>1.7</v>
      </c>
      <c r="H57" s="43">
        <f t="shared" si="24"/>
        <v>0.4</v>
      </c>
      <c r="I57" s="43">
        <f t="shared" si="24"/>
        <v>10.8</v>
      </c>
      <c r="J57" s="43">
        <f t="shared" si="24"/>
        <v>57.8</v>
      </c>
      <c r="K57" s="44" t="str">
        <f t="shared" si="24"/>
        <v>Пром</v>
      </c>
      <c r="L57" s="43">
        <f t="shared" si="24"/>
        <v>3.01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25</v>
      </c>
      <c r="G58" s="43">
        <f t="shared" si="24"/>
        <v>1.6</v>
      </c>
      <c r="H58" s="43">
        <f t="shared" si="24"/>
        <v>0.2</v>
      </c>
      <c r="I58" s="43">
        <f t="shared" si="24"/>
        <v>9</v>
      </c>
      <c r="J58" s="43">
        <f t="shared" si="24"/>
        <v>40</v>
      </c>
      <c r="K58" s="44" t="str">
        <f t="shared" si="24"/>
        <v>Пром</v>
      </c>
      <c r="L58" s="43">
        <f t="shared" si="24"/>
        <v>2.73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5">SUM(G52:G60)</f>
        <v>26.2</v>
      </c>
      <c r="H61" s="19">
        <f t="shared" ref="H61" si="26">SUM(H52:H60)</f>
        <v>29.3</v>
      </c>
      <c r="I61" s="19">
        <f t="shared" ref="I61" si="27">SUM(I52:I60)</f>
        <v>102.2</v>
      </c>
      <c r="J61" s="19">
        <f t="shared" ref="J61:L61" si="28">SUM(J52:J60)</f>
        <v>777.09999999999991</v>
      </c>
      <c r="K61" s="25"/>
      <c r="L61" s="19">
        <f t="shared" si="28"/>
        <v>100.25000000000001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9">G51+G61</f>
        <v>62.2</v>
      </c>
      <c r="H62" s="32">
        <f t="shared" ref="H62" si="30">H51+H61</f>
        <v>49.2</v>
      </c>
      <c r="I62" s="32">
        <f t="shared" ref="I62" si="31">I51+I61</f>
        <v>167.7</v>
      </c>
      <c r="J62" s="32">
        <f t="shared" ref="J62:L62" si="32">J51+J61</f>
        <v>1362.6</v>
      </c>
      <c r="K62" s="32"/>
      <c r="L62" s="32">
        <f t="shared" si="32"/>
        <v>154.71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86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25.6</v>
      </c>
    </row>
    <row r="64" spans="1:12" ht="15" x14ac:dyDescent="0.25">
      <c r="A64" s="23"/>
      <c r="B64" s="15"/>
      <c r="C64" s="11"/>
      <c r="D64" s="6"/>
      <c r="E64" s="54" t="s">
        <v>89</v>
      </c>
      <c r="F64" s="43">
        <v>100</v>
      </c>
      <c r="G64" s="43">
        <v>9.6</v>
      </c>
      <c r="H64" s="43">
        <v>7.2</v>
      </c>
      <c r="I64" s="43">
        <v>40.799999999999997</v>
      </c>
      <c r="J64" s="43">
        <v>266.2</v>
      </c>
      <c r="K64" s="44">
        <v>50.23</v>
      </c>
      <c r="L64" s="43">
        <v>13.62</v>
      </c>
    </row>
    <row r="65" spans="1:12" ht="15" x14ac:dyDescent="0.25">
      <c r="A65" s="23"/>
      <c r="B65" s="15"/>
      <c r="C65" s="11"/>
      <c r="D65" s="7" t="s">
        <v>22</v>
      </c>
      <c r="E65" s="54" t="s">
        <v>87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>
        <v>13.52</v>
      </c>
    </row>
    <row r="66" spans="1:12" ht="15" x14ac:dyDescent="0.25">
      <c r="A66" s="23"/>
      <c r="B66" s="15"/>
      <c r="C66" s="11"/>
      <c r="D66" s="7" t="s">
        <v>23</v>
      </c>
      <c r="E66" s="54" t="s">
        <v>88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56" t="s">
        <v>53</v>
      </c>
      <c r="L66" s="43">
        <v>1.72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3">SUM(G63:G69)</f>
        <v>19.5</v>
      </c>
      <c r="H70" s="19">
        <f t="shared" ref="H70" si="34">SUM(H63:H69)</f>
        <v>19.3</v>
      </c>
      <c r="I70" s="19">
        <f t="shared" ref="I70" si="35">SUM(I63:I69)</f>
        <v>89.899999999999991</v>
      </c>
      <c r="J70" s="19">
        <f t="shared" ref="J70:L70" si="36">SUM(J63:J69)</f>
        <v>610.4</v>
      </c>
      <c r="K70" s="25"/>
      <c r="L70" s="19">
        <f t="shared" si="36"/>
        <v>54.459999999999994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'[4]1'!D12</f>
        <v>Овощи натуральные,порционно кукуруза</v>
      </c>
      <c r="F71" s="51">
        <v>30</v>
      </c>
      <c r="G71" s="52">
        <f>'[4]1'!H12</f>
        <v>0.6</v>
      </c>
      <c r="H71" s="52">
        <f>'[4]1'!I12</f>
        <v>0.1</v>
      </c>
      <c r="I71" s="52">
        <v>3.1</v>
      </c>
      <c r="J71" s="52">
        <f>'[4]1'!G12</f>
        <v>15.7</v>
      </c>
      <c r="K71" s="44">
        <f>'[4]1'!C12</f>
        <v>16</v>
      </c>
      <c r="L71" s="52">
        <f>'[4]1'!F12</f>
        <v>0</v>
      </c>
    </row>
    <row r="72" spans="1:12" ht="15" x14ac:dyDescent="0.25">
      <c r="A72" s="23"/>
      <c r="B72" s="15"/>
      <c r="C72" s="11"/>
      <c r="D72" s="7" t="s">
        <v>27</v>
      </c>
      <c r="E72" s="42" t="str">
        <f>'[4]1'!D13</f>
        <v>Суп овощной</v>
      </c>
      <c r="F72" s="51">
        <f>'[4]1'!E13</f>
        <v>200</v>
      </c>
      <c r="G72" s="52">
        <f>'[4]1'!H13</f>
        <v>5.2</v>
      </c>
      <c r="H72" s="52">
        <f>'[4]1'!I13</f>
        <v>4.5</v>
      </c>
      <c r="I72" s="52">
        <v>9</v>
      </c>
      <c r="J72" s="52">
        <f>'[4]1'!G13</f>
        <v>97.3</v>
      </c>
      <c r="K72" s="44" t="str">
        <f>'[4]1'!C13</f>
        <v>99-У</v>
      </c>
      <c r="L72" s="52">
        <v>18.7</v>
      </c>
    </row>
    <row r="73" spans="1:12" ht="15" x14ac:dyDescent="0.25">
      <c r="A73" s="23"/>
      <c r="B73" s="15"/>
      <c r="C73" s="11"/>
      <c r="D73" s="7" t="s">
        <v>28</v>
      </c>
      <c r="E73" s="42" t="str">
        <f>'[4]1'!D14</f>
        <v>Картофельное пюре</v>
      </c>
      <c r="F73" s="51">
        <f>'[4]1'!E14</f>
        <v>150</v>
      </c>
      <c r="G73" s="52">
        <f>'[4]1'!H14</f>
        <v>3.1</v>
      </c>
      <c r="H73" s="52">
        <f>'[4]1'!I14</f>
        <v>5.3</v>
      </c>
      <c r="I73" s="52">
        <v>19.8</v>
      </c>
      <c r="J73" s="52">
        <f>'[4]1'!G14</f>
        <v>139.4</v>
      </c>
      <c r="K73" s="44" t="str">
        <f>'[4]1'!C14</f>
        <v>54-11г</v>
      </c>
      <c r="L73" s="52">
        <f>'[4]1'!F14</f>
        <v>0</v>
      </c>
    </row>
    <row r="74" spans="1:12" ht="15" x14ac:dyDescent="0.25">
      <c r="A74" s="23"/>
      <c r="B74" s="15"/>
      <c r="C74" s="11"/>
      <c r="D74" s="7" t="s">
        <v>29</v>
      </c>
      <c r="E74" s="42" t="str">
        <f>'[4]1'!D15</f>
        <v>Тефтели "Детские"с овощами тушеными</v>
      </c>
      <c r="F74" s="51">
        <f>'[4]1'!E15</f>
        <v>90</v>
      </c>
      <c r="G74" s="52">
        <f>'[4]1'!H15</f>
        <v>14.1</v>
      </c>
      <c r="H74" s="52">
        <f>'[4]1'!I15</f>
        <v>18.600000000000001</v>
      </c>
      <c r="I74" s="52">
        <v>19.600000000000001</v>
      </c>
      <c r="J74" s="52">
        <f>'[4]1'!G15</f>
        <v>302.3</v>
      </c>
      <c r="K74" s="44" t="str">
        <f>'[4]1'!C15</f>
        <v>279-У</v>
      </c>
      <c r="L74" s="52">
        <f>'[4]1'!F15</f>
        <v>0</v>
      </c>
    </row>
    <row r="75" spans="1:12" ht="15" x14ac:dyDescent="0.25">
      <c r="A75" s="23"/>
      <c r="B75" s="15"/>
      <c r="C75" s="11"/>
      <c r="D75" s="7" t="s">
        <v>30</v>
      </c>
      <c r="E75" s="42" t="str">
        <f>'[4]1'!D16</f>
        <v>Компот из смородины</v>
      </c>
      <c r="F75" s="51">
        <f>'[4]1'!E16</f>
        <v>200</v>
      </c>
      <c r="G75" s="52">
        <f>'[4]1'!H16</f>
        <v>0.3</v>
      </c>
      <c r="H75" s="52">
        <f>'[4]1'!I16</f>
        <v>0.1</v>
      </c>
      <c r="I75" s="52">
        <v>8.4</v>
      </c>
      <c r="J75" s="52">
        <f>'[4]1'!G16</f>
        <v>35.5</v>
      </c>
      <c r="K75" s="44" t="str">
        <f>'[4]1'!C16</f>
        <v>54-7хн</v>
      </c>
      <c r="L75" s="52">
        <f>'[4]1'!F16</f>
        <v>0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51">
        <f t="shared" ref="F76:K77" si="37">F57</f>
        <v>25</v>
      </c>
      <c r="G76" s="52">
        <f t="shared" si="37"/>
        <v>1.7</v>
      </c>
      <c r="H76" s="52">
        <f t="shared" si="37"/>
        <v>0.4</v>
      </c>
      <c r="I76" s="52">
        <v>10.8</v>
      </c>
      <c r="J76" s="43">
        <v>70</v>
      </c>
      <c r="K76" s="44" t="str">
        <f t="shared" si="37"/>
        <v>Пром</v>
      </c>
      <c r="L76" s="52">
        <v>3.01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f t="shared" si="37"/>
        <v>25</v>
      </c>
      <c r="G77" s="43">
        <f t="shared" si="37"/>
        <v>1.6</v>
      </c>
      <c r="H77" s="43">
        <f t="shared" si="37"/>
        <v>0.2</v>
      </c>
      <c r="I77" s="43">
        <v>9</v>
      </c>
      <c r="J77" s="43">
        <v>27.8</v>
      </c>
      <c r="K77" s="44" t="str">
        <f t="shared" si="37"/>
        <v>Пром</v>
      </c>
      <c r="L77" s="43">
        <v>2.73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8">SUM(G71:G79)</f>
        <v>26.6</v>
      </c>
      <c r="H80" s="19">
        <f t="shared" ref="H80" si="39">SUM(H71:H79)</f>
        <v>29.2</v>
      </c>
      <c r="I80" s="19">
        <f t="shared" ref="I80" si="40">SUM(I71:I79)</f>
        <v>79.7</v>
      </c>
      <c r="J80" s="19">
        <f t="shared" ref="J80:L80" si="41">SUM(J71:J79)</f>
        <v>688</v>
      </c>
      <c r="K80" s="25"/>
      <c r="L80" s="19">
        <f t="shared" si="41"/>
        <v>24.44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1240</v>
      </c>
      <c r="G81" s="32">
        <f t="shared" ref="G81" si="42">G70+G80</f>
        <v>46.1</v>
      </c>
      <c r="H81" s="32">
        <f t="shared" ref="H81" si="43">H70+H80</f>
        <v>48.5</v>
      </c>
      <c r="I81" s="32">
        <f t="shared" ref="I81" si="44">I70+I80</f>
        <v>169.6</v>
      </c>
      <c r="J81" s="32">
        <f t="shared" ref="J81:L81" si="45">J70+J80</f>
        <v>1298.4000000000001</v>
      </c>
      <c r="K81" s="32"/>
      <c r="L81" s="32">
        <f t="shared" si="45"/>
        <v>78.899999999999991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92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57" t="s">
        <v>103</v>
      </c>
      <c r="L82" s="40">
        <v>29.84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90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>
        <v>3.6</v>
      </c>
    </row>
    <row r="85" spans="1:12" ht="15" x14ac:dyDescent="0.25">
      <c r="A85" s="23"/>
      <c r="B85" s="15"/>
      <c r="C85" s="11"/>
      <c r="D85" s="7" t="s">
        <v>23</v>
      </c>
      <c r="E85" s="54" t="s">
        <v>40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56" t="s">
        <v>53</v>
      </c>
      <c r="L85" s="43">
        <v>4.3</v>
      </c>
    </row>
    <row r="86" spans="1:12" ht="15" x14ac:dyDescent="0.25">
      <c r="A86" s="23"/>
      <c r="B86" s="15"/>
      <c r="C86" s="11"/>
      <c r="D86" s="7" t="s">
        <v>24</v>
      </c>
      <c r="E86" s="54" t="s">
        <v>91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56" t="s">
        <v>53</v>
      </c>
      <c r="L86" s="43">
        <v>16.72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6">SUM(G82:G88)</f>
        <v>19</v>
      </c>
      <c r="H89" s="19">
        <f t="shared" ref="H89" si="47">SUM(H82:H88)</f>
        <v>19.2</v>
      </c>
      <c r="I89" s="19">
        <f t="shared" ref="I89" si="48">SUM(I82:I88)</f>
        <v>59.7</v>
      </c>
      <c r="J89" s="19">
        <f t="shared" ref="J89:L89" si="49">SUM(J82:J88)</f>
        <v>486.70000000000005</v>
      </c>
      <c r="K89" s="25"/>
      <c r="L89" s="19">
        <f t="shared" si="49"/>
        <v>54.459999999999994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'[5]1'!D12</f>
        <v>Нарезка овощная "Ассорти"</v>
      </c>
      <c r="F90" s="51">
        <v>30</v>
      </c>
      <c r="G90" s="52">
        <f>'[5]1'!H12</f>
        <v>0.4</v>
      </c>
      <c r="H90" s="52">
        <f>'[5]1'!I12</f>
        <v>0</v>
      </c>
      <c r="I90" s="52">
        <f>'[5]1'!J12</f>
        <v>1.1000000000000001</v>
      </c>
      <c r="J90" s="52">
        <f>'[5]1'!G12</f>
        <v>6.2</v>
      </c>
      <c r="K90" s="44">
        <f>'[5]1'!C12</f>
        <v>17</v>
      </c>
      <c r="L90" s="52">
        <f>'[4]1'!F12</f>
        <v>0</v>
      </c>
    </row>
    <row r="91" spans="1:12" ht="15" x14ac:dyDescent="0.25">
      <c r="A91" s="23"/>
      <c r="B91" s="15"/>
      <c r="C91" s="11"/>
      <c r="D91" s="7" t="s">
        <v>27</v>
      </c>
      <c r="E91" s="42" t="str">
        <f>'[5]1'!D13</f>
        <v>Пельмени "Детские"отварные с бульоном</v>
      </c>
      <c r="F91" s="51">
        <f>'[5]1'!E13</f>
        <v>200</v>
      </c>
      <c r="G91" s="52">
        <f>'[5]1'!H13</f>
        <v>3.6</v>
      </c>
      <c r="H91" s="52">
        <f>'[5]1'!I13</f>
        <v>4.8</v>
      </c>
      <c r="I91" s="52">
        <f>'[5]1'!J13</f>
        <v>36.4</v>
      </c>
      <c r="J91" s="52">
        <f>'[5]1'!G13</f>
        <v>203.5</v>
      </c>
      <c r="K91" s="44" t="str">
        <f>'[5]1'!C13</f>
        <v>392,32-У</v>
      </c>
      <c r="L91" s="52">
        <v>18.7</v>
      </c>
    </row>
    <row r="92" spans="1:12" ht="15" x14ac:dyDescent="0.25">
      <c r="A92" s="23"/>
      <c r="B92" s="15"/>
      <c r="C92" s="11"/>
      <c r="D92" s="7" t="s">
        <v>28</v>
      </c>
      <c r="E92" s="42" t="str">
        <f>'[5]1'!D14</f>
        <v>Рис отворной</v>
      </c>
      <c r="F92" s="51">
        <f>'[5]1'!E14</f>
        <v>150</v>
      </c>
      <c r="G92" s="52">
        <f>'[5]1'!H14</f>
        <v>18</v>
      </c>
      <c r="H92" s="52">
        <f>'[5]1'!I14</f>
        <v>18.7</v>
      </c>
      <c r="I92" s="52">
        <f>'[5]1'!J14</f>
        <v>30.9</v>
      </c>
      <c r="J92" s="52">
        <f>'[5]1'!G14</f>
        <v>364.3</v>
      </c>
      <c r="K92" s="44" t="str">
        <f>'[5]1'!C14</f>
        <v>54-6г</v>
      </c>
      <c r="L92" s="52">
        <f>'[4]1'!F14</f>
        <v>0</v>
      </c>
    </row>
    <row r="93" spans="1:12" ht="25.5" x14ac:dyDescent="0.25">
      <c r="A93" s="23"/>
      <c r="B93" s="15"/>
      <c r="C93" s="11"/>
      <c r="D93" s="7" t="s">
        <v>29</v>
      </c>
      <c r="E93" s="42" t="str">
        <f>'[5]1'!D15</f>
        <v>Котлеты рыбные запеченные под сметанно - луковым соусом</v>
      </c>
      <c r="F93" s="51">
        <f>'[5]1'!E15</f>
        <v>90</v>
      </c>
      <c r="G93" s="52">
        <f>'[5]1'!H15</f>
        <v>15.3</v>
      </c>
      <c r="H93" s="52">
        <f>'[5]1'!I15</f>
        <v>10.9</v>
      </c>
      <c r="I93" s="52">
        <f>'[5]1'!J15</f>
        <v>23.7</v>
      </c>
      <c r="J93" s="52">
        <f>'[5]1'!G15</f>
        <v>254.5</v>
      </c>
      <c r="K93" s="44" t="str">
        <f>'[5]1'!C15</f>
        <v>234-У</v>
      </c>
      <c r="L93" s="52">
        <f>'[4]1'!F15</f>
        <v>0</v>
      </c>
    </row>
    <row r="94" spans="1:12" ht="15" x14ac:dyDescent="0.25">
      <c r="A94" s="23"/>
      <c r="B94" s="15"/>
      <c r="C94" s="11"/>
      <c r="D94" s="7" t="s">
        <v>30</v>
      </c>
      <c r="E94" s="42" t="str">
        <f>'[5]1'!D16</f>
        <v>Компот из фруктово ягодной смеси</v>
      </c>
      <c r="F94" s="51">
        <f>'[5]1'!E16</f>
        <v>200</v>
      </c>
      <c r="G94" s="52">
        <f>'[5]1'!H16</f>
        <v>0.5</v>
      </c>
      <c r="H94" s="52">
        <f>'[5]1'!I16</f>
        <v>0.1</v>
      </c>
      <c r="I94" s="52">
        <f>'[5]1'!J16</f>
        <v>12.8</v>
      </c>
      <c r="J94" s="52">
        <f>'[5]1'!G16</f>
        <v>54.6</v>
      </c>
      <c r="K94" s="44" t="str">
        <f>'[5]1'!C16</f>
        <v>343,-У</v>
      </c>
      <c r="L94" s="52">
        <f>'[4]1'!F16</f>
        <v>0</v>
      </c>
    </row>
    <row r="95" spans="1:12" ht="15" x14ac:dyDescent="0.25">
      <c r="A95" s="23"/>
      <c r="B95" s="15"/>
      <c r="C95" s="11"/>
      <c r="D95" s="7" t="s">
        <v>31</v>
      </c>
      <c r="E95" s="42" t="str">
        <f t="shared" ref="E95:L96" si="50">E76</f>
        <v>Хлеб пшеничный</v>
      </c>
      <c r="F95" s="43">
        <f t="shared" si="50"/>
        <v>25</v>
      </c>
      <c r="G95" s="43">
        <f t="shared" si="50"/>
        <v>1.7</v>
      </c>
      <c r="H95" s="43">
        <f t="shared" si="50"/>
        <v>0.4</v>
      </c>
      <c r="I95" s="43">
        <f t="shared" si="50"/>
        <v>10.8</v>
      </c>
      <c r="J95" s="43">
        <f t="shared" si="50"/>
        <v>70</v>
      </c>
      <c r="K95" s="44" t="str">
        <f t="shared" si="50"/>
        <v>Пром</v>
      </c>
      <c r="L95" s="43">
        <f t="shared" si="50"/>
        <v>3.01</v>
      </c>
    </row>
    <row r="96" spans="1:12" ht="15" x14ac:dyDescent="0.25">
      <c r="A96" s="23"/>
      <c r="B96" s="15"/>
      <c r="C96" s="11"/>
      <c r="D96" s="7" t="s">
        <v>32</v>
      </c>
      <c r="E96" s="42" t="str">
        <f t="shared" si="50"/>
        <v>Хлеб ржаной</v>
      </c>
      <c r="F96" s="43">
        <f t="shared" si="50"/>
        <v>25</v>
      </c>
      <c r="G96" s="43">
        <f t="shared" si="50"/>
        <v>1.6</v>
      </c>
      <c r="H96" s="43">
        <f t="shared" si="50"/>
        <v>0.2</v>
      </c>
      <c r="I96" s="43">
        <f t="shared" si="50"/>
        <v>9</v>
      </c>
      <c r="J96" s="43">
        <f t="shared" si="50"/>
        <v>27.8</v>
      </c>
      <c r="K96" s="44" t="str">
        <f t="shared" si="50"/>
        <v>Пром</v>
      </c>
      <c r="L96" s="43">
        <f t="shared" si="50"/>
        <v>2.73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51">SUM(G90:G98)</f>
        <v>41.1</v>
      </c>
      <c r="H99" s="19">
        <f t="shared" ref="H99" si="52">SUM(H90:H98)</f>
        <v>35.1</v>
      </c>
      <c r="I99" s="19">
        <f t="shared" ref="I99" si="53">SUM(I90:I98)</f>
        <v>124.7</v>
      </c>
      <c r="J99" s="19">
        <f t="shared" ref="J99:L99" si="54">SUM(J90:J98)</f>
        <v>980.9</v>
      </c>
      <c r="K99" s="25"/>
      <c r="L99" s="19">
        <f t="shared" si="54"/>
        <v>24.44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1250</v>
      </c>
      <c r="G100" s="32">
        <f t="shared" ref="G100" si="55">G89+G99</f>
        <v>60.1</v>
      </c>
      <c r="H100" s="32">
        <f t="shared" ref="H100" si="56">H89+H99</f>
        <v>54.3</v>
      </c>
      <c r="I100" s="32">
        <f t="shared" ref="I100" si="57">I89+I99</f>
        <v>184.4</v>
      </c>
      <c r="J100" s="32">
        <f t="shared" ref="J100:L100" si="58">J89+J99</f>
        <v>1467.6</v>
      </c>
      <c r="K100" s="32"/>
      <c r="L100" s="32">
        <f t="shared" si="58"/>
        <v>78.899999999999991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94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>
        <v>42.46</v>
      </c>
    </row>
    <row r="102" spans="1:12" ht="15" x14ac:dyDescent="0.25">
      <c r="A102" s="23"/>
      <c r="B102" s="15"/>
      <c r="C102" s="11"/>
      <c r="D102" s="6"/>
      <c r="E102" s="53" t="s">
        <v>93</v>
      </c>
      <c r="F102" s="43">
        <v>100</v>
      </c>
      <c r="G102" s="43">
        <v>0.7</v>
      </c>
      <c r="H102" s="43">
        <v>0.3</v>
      </c>
      <c r="I102" s="43">
        <v>12</v>
      </c>
      <c r="J102" s="43">
        <v>53.4</v>
      </c>
      <c r="K102" s="44">
        <v>102.2</v>
      </c>
      <c r="L102" s="43">
        <v>8.36</v>
      </c>
    </row>
    <row r="103" spans="1:12" ht="15" x14ac:dyDescent="0.25">
      <c r="A103" s="23"/>
      <c r="B103" s="15"/>
      <c r="C103" s="11"/>
      <c r="D103" s="7" t="s">
        <v>22</v>
      </c>
      <c r="E103" s="54" t="s">
        <v>95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>
        <v>3.64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9">SUM(G101:G107)</f>
        <v>16.900000000000002</v>
      </c>
      <c r="H108" s="19">
        <f t="shared" si="59"/>
        <v>14.2</v>
      </c>
      <c r="I108" s="19">
        <f t="shared" si="59"/>
        <v>106.5</v>
      </c>
      <c r="J108" s="19">
        <f t="shared" si="59"/>
        <v>621.29999999999995</v>
      </c>
      <c r="K108" s="25"/>
      <c r="L108" s="19">
        <f t="shared" ref="L108" si="60">SUM(L101:L107)</f>
        <v>54.46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tr">
        <f>'[6]1'!D12</f>
        <v>Салат из свеклы с маслом растительным</v>
      </c>
      <c r="F109" s="51">
        <f>'[6]1'!E12</f>
        <v>60</v>
      </c>
      <c r="G109" s="52">
        <f>'[6]1'!H12</f>
        <v>0.9</v>
      </c>
      <c r="H109" s="52">
        <f>'[6]1'!I12</f>
        <v>2.5</v>
      </c>
      <c r="I109" s="52">
        <f>'[6]1'!J12</f>
        <v>5.3</v>
      </c>
      <c r="J109" s="52">
        <f>'[6]1'!G12</f>
        <v>46.8</v>
      </c>
      <c r="K109" s="44">
        <f>'[6]1'!C12</f>
        <v>52</v>
      </c>
      <c r="L109" s="43">
        <v>5.09</v>
      </c>
    </row>
    <row r="110" spans="1:12" ht="15" x14ac:dyDescent="0.25">
      <c r="A110" s="23"/>
      <c r="B110" s="15"/>
      <c r="C110" s="11"/>
      <c r="D110" s="7" t="s">
        <v>27</v>
      </c>
      <c r="E110" s="42" t="str">
        <f>'[6]1'!D13</f>
        <v>Щи из свежей капусты со сметаной</v>
      </c>
      <c r="F110" s="51">
        <f>'[6]1'!E13</f>
        <v>200</v>
      </c>
      <c r="G110" s="52">
        <f>'[6]1'!H13</f>
        <v>4.7</v>
      </c>
      <c r="H110" s="52">
        <f>'[6]1'!I13</f>
        <v>5.6</v>
      </c>
      <c r="I110" s="52">
        <f>'[6]1'!J13</f>
        <v>5.7</v>
      </c>
      <c r="J110" s="52">
        <f>'[6]1'!G13</f>
        <v>92.2</v>
      </c>
      <c r="K110" s="44" t="str">
        <f>'[6]1'!C13</f>
        <v>54-1с</v>
      </c>
      <c r="L110" s="43">
        <v>21</v>
      </c>
    </row>
    <row r="111" spans="1:12" ht="15" x14ac:dyDescent="0.25">
      <c r="A111" s="23"/>
      <c r="B111" s="15"/>
      <c r="C111" s="11"/>
      <c r="D111" s="7" t="s">
        <v>28</v>
      </c>
      <c r="E111" s="42" t="str">
        <f>'[6]1'!D14</f>
        <v>Макароны отварные</v>
      </c>
      <c r="F111" s="51">
        <f>'[6]1'!E14</f>
        <v>150</v>
      </c>
      <c r="G111" s="52">
        <f>'[6]1'!H14</f>
        <v>5.3</v>
      </c>
      <c r="H111" s="52">
        <f>'[6]1'!I14</f>
        <v>4.9000000000000004</v>
      </c>
      <c r="I111" s="52">
        <f>'[6]1'!J14</f>
        <v>32.799999999999997</v>
      </c>
      <c r="J111" s="52">
        <f>'[6]1'!G14</f>
        <v>196.8</v>
      </c>
      <c r="K111" s="44" t="str">
        <f>'[6]1'!C14</f>
        <v>54-1г</v>
      </c>
      <c r="L111" s="43">
        <v>9.8000000000000007</v>
      </c>
    </row>
    <row r="112" spans="1:12" ht="15" x14ac:dyDescent="0.25">
      <c r="A112" s="23"/>
      <c r="B112" s="15"/>
      <c r="C112" s="11"/>
      <c r="D112" s="7" t="s">
        <v>29</v>
      </c>
      <c r="E112" s="42" t="str">
        <f>'[6]1'!D15</f>
        <v>Крокеты "Детские"</v>
      </c>
      <c r="F112" s="51">
        <f>'[6]1'!E15</f>
        <v>90</v>
      </c>
      <c r="G112" s="52">
        <f>'[6]1'!H15</f>
        <v>19.3</v>
      </c>
      <c r="H112" s="52">
        <f>'[6]1'!I15</f>
        <v>16.899999999999999</v>
      </c>
      <c r="I112" s="52">
        <f>'[6]1'!J15</f>
        <v>21.3</v>
      </c>
      <c r="J112" s="52">
        <f>'[6]1'!G15</f>
        <v>315.10000000000002</v>
      </c>
      <c r="K112" s="44" t="str">
        <f>'[6]1'!C15</f>
        <v>299-У</v>
      </c>
      <c r="L112" s="43">
        <v>55.4</v>
      </c>
    </row>
    <row r="113" spans="1:12" ht="15" x14ac:dyDescent="0.25">
      <c r="A113" s="23"/>
      <c r="B113" s="15"/>
      <c r="C113" s="11"/>
      <c r="D113" s="7" t="s">
        <v>30</v>
      </c>
      <c r="E113" s="42" t="str">
        <f>'[6]1'!D16</f>
        <v>Компот из смеси сухофруктов</v>
      </c>
      <c r="F113" s="51">
        <f>'[6]1'!E16</f>
        <v>200</v>
      </c>
      <c r="G113" s="52">
        <f>'[6]1'!H16</f>
        <v>0.4</v>
      </c>
      <c r="H113" s="52">
        <f>'[6]1'!I16</f>
        <v>0</v>
      </c>
      <c r="I113" s="52">
        <f>'[6]1'!J16</f>
        <v>21.6</v>
      </c>
      <c r="J113" s="52">
        <f>'[6]1'!G16</f>
        <v>88.1</v>
      </c>
      <c r="K113" s="44">
        <f>'[6]1'!C16</f>
        <v>349</v>
      </c>
      <c r="L113" s="43">
        <v>3.22</v>
      </c>
    </row>
    <row r="114" spans="1:12" ht="15" x14ac:dyDescent="0.25">
      <c r="A114" s="23"/>
      <c r="B114" s="15"/>
      <c r="C114" s="11"/>
      <c r="D114" s="7" t="s">
        <v>31</v>
      </c>
      <c r="E114" s="42" t="str">
        <f t="shared" ref="E114:L115" si="61">E95</f>
        <v>Хлеб пшеничный</v>
      </c>
      <c r="F114" s="43">
        <f t="shared" si="61"/>
        <v>25</v>
      </c>
      <c r="G114" s="43">
        <f t="shared" si="61"/>
        <v>1.7</v>
      </c>
      <c r="H114" s="43">
        <f t="shared" si="61"/>
        <v>0.4</v>
      </c>
      <c r="I114" s="43">
        <f t="shared" si="61"/>
        <v>10.8</v>
      </c>
      <c r="J114" s="43">
        <f t="shared" si="61"/>
        <v>70</v>
      </c>
      <c r="K114" s="44" t="str">
        <f t="shared" si="61"/>
        <v>Пром</v>
      </c>
      <c r="L114" s="43">
        <f t="shared" si="61"/>
        <v>3.01</v>
      </c>
    </row>
    <row r="115" spans="1:12" ht="15" x14ac:dyDescent="0.25">
      <c r="A115" s="23"/>
      <c r="B115" s="15"/>
      <c r="C115" s="11"/>
      <c r="D115" s="7" t="s">
        <v>32</v>
      </c>
      <c r="E115" s="42" t="str">
        <f t="shared" si="61"/>
        <v>Хлеб ржаной</v>
      </c>
      <c r="F115" s="43">
        <f t="shared" si="61"/>
        <v>25</v>
      </c>
      <c r="G115" s="43">
        <f t="shared" si="61"/>
        <v>1.6</v>
      </c>
      <c r="H115" s="43">
        <f t="shared" si="61"/>
        <v>0.2</v>
      </c>
      <c r="I115" s="43">
        <f t="shared" si="61"/>
        <v>9</v>
      </c>
      <c r="J115" s="43">
        <f t="shared" si="61"/>
        <v>27.8</v>
      </c>
      <c r="K115" s="44" t="str">
        <f t="shared" si="61"/>
        <v>Пром</v>
      </c>
      <c r="L115" s="43">
        <f t="shared" si="61"/>
        <v>2.73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62">SUM(G109:G117)</f>
        <v>33.900000000000006</v>
      </c>
      <c r="H118" s="19">
        <f t="shared" si="62"/>
        <v>30.499999999999996</v>
      </c>
      <c r="I118" s="19">
        <f t="shared" si="62"/>
        <v>106.49999999999999</v>
      </c>
      <c r="J118" s="19">
        <f t="shared" si="62"/>
        <v>836.80000000000007</v>
      </c>
      <c r="K118" s="25"/>
      <c r="L118" s="19">
        <f t="shared" ref="L118" si="63">SUM(L109:L117)</f>
        <v>100.25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1250</v>
      </c>
      <c r="G119" s="32">
        <f t="shared" ref="G119" si="64">G108+G118</f>
        <v>50.800000000000011</v>
      </c>
      <c r="H119" s="32">
        <f t="shared" ref="H119" si="65">H108+H118</f>
        <v>44.699999999999996</v>
      </c>
      <c r="I119" s="32">
        <f t="shared" ref="I119" si="66">I108+I118</f>
        <v>213</v>
      </c>
      <c r="J119" s="32">
        <f t="shared" ref="J119:L119" si="67">J108+J118</f>
        <v>1458.1</v>
      </c>
      <c r="K119" s="32"/>
      <c r="L119" s="32">
        <f t="shared" si="67"/>
        <v>154.71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96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57" t="s">
        <v>105</v>
      </c>
      <c r="L120" s="40">
        <v>19.73</v>
      </c>
    </row>
    <row r="121" spans="1:12" ht="15" x14ac:dyDescent="0.25">
      <c r="A121" s="14"/>
      <c r="B121" s="15"/>
      <c r="C121" s="11"/>
      <c r="D121" s="6"/>
      <c r="E121" s="54" t="s">
        <v>97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44">
        <v>381</v>
      </c>
      <c r="L121" s="43">
        <v>19.39</v>
      </c>
    </row>
    <row r="122" spans="1:12" ht="15" x14ac:dyDescent="0.25">
      <c r="A122" s="14"/>
      <c r="B122" s="15"/>
      <c r="C122" s="11"/>
      <c r="D122" s="7" t="s">
        <v>22</v>
      </c>
      <c r="E122" s="54" t="s">
        <v>87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56" t="s">
        <v>104</v>
      </c>
      <c r="L122" s="43">
        <v>13.62</v>
      </c>
    </row>
    <row r="123" spans="1:12" ht="15" x14ac:dyDescent="0.25">
      <c r="A123" s="14"/>
      <c r="B123" s="15"/>
      <c r="C123" s="11"/>
      <c r="D123" s="7" t="s">
        <v>23</v>
      </c>
      <c r="E123" s="54" t="s">
        <v>40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56" t="s">
        <v>53</v>
      </c>
      <c r="L123" s="43">
        <v>1.72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8">SUM(G120:G126)</f>
        <v>17.100000000000001</v>
      </c>
      <c r="H127" s="19">
        <f t="shared" si="68"/>
        <v>14.7</v>
      </c>
      <c r="I127" s="19">
        <f t="shared" si="68"/>
        <v>84.8</v>
      </c>
      <c r="J127" s="19">
        <f t="shared" si="68"/>
        <v>539.9</v>
      </c>
      <c r="K127" s="25"/>
      <c r="L127" s="19">
        <f t="shared" ref="L127" si="69">SUM(L120:L126)</f>
        <v>54.46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tr">
        <f>'[7]1'!D12</f>
        <v>Овощная нарезка</v>
      </c>
      <c r="F128" s="51">
        <v>30</v>
      </c>
      <c r="G128" s="52">
        <f>'[7]1'!H12</f>
        <v>0.3</v>
      </c>
      <c r="H128" s="52">
        <f>'[7]1'!I12</f>
        <v>0</v>
      </c>
      <c r="I128" s="52">
        <f>'[7]1'!J12</f>
        <v>1</v>
      </c>
      <c r="J128" s="52">
        <f>'[7]1'!G12</f>
        <v>5.8</v>
      </c>
      <c r="K128" s="43">
        <f>'[7]1'!C12</f>
        <v>13</v>
      </c>
      <c r="L128" s="52">
        <f>'[7]1'!F12</f>
        <v>20.23</v>
      </c>
    </row>
    <row r="129" spans="1:12" ht="15" x14ac:dyDescent="0.25">
      <c r="A129" s="14"/>
      <c r="B129" s="15"/>
      <c r="C129" s="11"/>
      <c r="D129" s="7" t="s">
        <v>27</v>
      </c>
      <c r="E129" s="42" t="str">
        <f>'[7]1'!D13</f>
        <v>Свекольник</v>
      </c>
      <c r="F129" s="51">
        <v>250</v>
      </c>
      <c r="G129" s="52">
        <f>'[7]1'!H13</f>
        <v>5.7</v>
      </c>
      <c r="H129" s="52">
        <f>'[7]1'!I13</f>
        <v>7.8</v>
      </c>
      <c r="I129" s="52">
        <f>'[7]1'!J13</f>
        <v>12.1</v>
      </c>
      <c r="J129" s="52">
        <f>'[7]1'!G13</f>
        <v>141.69999999999999</v>
      </c>
      <c r="K129" s="43" t="str">
        <f>'[7]1'!C13</f>
        <v>81-У</v>
      </c>
      <c r="L129" s="52">
        <v>20.73</v>
      </c>
    </row>
    <row r="130" spans="1:12" ht="15" x14ac:dyDescent="0.25">
      <c r="A130" s="14"/>
      <c r="B130" s="15"/>
      <c r="C130" s="11"/>
      <c r="D130" s="7" t="s">
        <v>28</v>
      </c>
      <c r="E130" s="42" t="str">
        <f>'[7]1'!D14</f>
        <v>Пельмени "Детские"отварные</v>
      </c>
      <c r="F130" s="51">
        <f>'[7]1'!E14</f>
        <v>150</v>
      </c>
      <c r="G130" s="52">
        <f>'[7]1'!H14</f>
        <v>24.1</v>
      </c>
      <c r="H130" s="52">
        <f>'[7]1'!I14</f>
        <v>22.8</v>
      </c>
      <c r="I130" s="52">
        <f>'[7]1'!J14</f>
        <v>46.2</v>
      </c>
      <c r="J130" s="52">
        <f>'[7]1'!G14</f>
        <v>486.5</v>
      </c>
      <c r="K130" s="43" t="str">
        <f>'[7]1'!C14</f>
        <v>391-У</v>
      </c>
      <c r="L130" s="52">
        <f>'[7]1'!F14</f>
        <v>44.07</v>
      </c>
    </row>
    <row r="131" spans="1:12" ht="15" x14ac:dyDescent="0.25">
      <c r="A131" s="14"/>
      <c r="B131" s="15"/>
      <c r="C131" s="11"/>
      <c r="D131" s="7" t="s">
        <v>29</v>
      </c>
      <c r="E131" s="42" t="str">
        <f>'[7]1'!D15</f>
        <v>Соус сметанно -томатный</v>
      </c>
      <c r="F131" s="51">
        <f>'[7]1'!E15</f>
        <v>50</v>
      </c>
      <c r="G131" s="52">
        <f>'[7]1'!H15</f>
        <v>1.6</v>
      </c>
      <c r="H131" s="52">
        <f>'[7]1'!I15</f>
        <v>4.3</v>
      </c>
      <c r="I131" s="52">
        <f>'[7]1'!J15</f>
        <v>3.4</v>
      </c>
      <c r="J131" s="52">
        <f>'[7]1'!G15</f>
        <v>59</v>
      </c>
      <c r="K131" s="43">
        <f>'[7]1'!C15</f>
        <v>331</v>
      </c>
      <c r="L131" s="52">
        <f>'[7]1'!F15</f>
        <v>5.84</v>
      </c>
    </row>
    <row r="132" spans="1:12" ht="15" x14ac:dyDescent="0.25">
      <c r="A132" s="14"/>
      <c r="B132" s="15"/>
      <c r="C132" s="11"/>
      <c r="D132" s="7" t="s">
        <v>30</v>
      </c>
      <c r="E132" s="42" t="str">
        <f>'[7]1'!D16</f>
        <v>Чай с сахаром</v>
      </c>
      <c r="F132" s="51">
        <f>'[7]1'!E16</f>
        <v>200</v>
      </c>
      <c r="G132" s="52">
        <f>'[7]1'!H16</f>
        <v>0.4</v>
      </c>
      <c r="H132" s="52">
        <f>'[7]1'!I16</f>
        <v>0.1</v>
      </c>
      <c r="I132" s="52">
        <f>'[7]1'!J16</f>
        <v>5.2</v>
      </c>
      <c r="J132" s="52">
        <f>'[7]1'!G16</f>
        <v>23.3</v>
      </c>
      <c r="K132" s="44">
        <f>'[7]1'!C16</f>
        <v>376</v>
      </c>
      <c r="L132" s="52">
        <f>'[7]1'!F16</f>
        <v>3.64</v>
      </c>
    </row>
    <row r="133" spans="1:12" ht="15" x14ac:dyDescent="0.25">
      <c r="A133" s="14"/>
      <c r="B133" s="15"/>
      <c r="C133" s="11"/>
      <c r="D133" s="7" t="s">
        <v>31</v>
      </c>
      <c r="E133" s="42" t="str">
        <f t="shared" ref="E133:L134" si="70">E114</f>
        <v>Хлеб пшеничный</v>
      </c>
      <c r="F133" s="43">
        <f t="shared" si="70"/>
        <v>25</v>
      </c>
      <c r="G133" s="43">
        <f t="shared" si="70"/>
        <v>1.7</v>
      </c>
      <c r="H133" s="43">
        <f t="shared" si="70"/>
        <v>0.4</v>
      </c>
      <c r="I133" s="43">
        <f t="shared" si="70"/>
        <v>10.8</v>
      </c>
      <c r="J133" s="43">
        <f t="shared" si="70"/>
        <v>70</v>
      </c>
      <c r="K133" s="44" t="str">
        <f t="shared" si="70"/>
        <v>Пром</v>
      </c>
      <c r="L133" s="43">
        <f t="shared" si="70"/>
        <v>3.01</v>
      </c>
    </row>
    <row r="134" spans="1:12" ht="15" x14ac:dyDescent="0.25">
      <c r="A134" s="14"/>
      <c r="B134" s="15"/>
      <c r="C134" s="11"/>
      <c r="D134" s="7" t="s">
        <v>32</v>
      </c>
      <c r="E134" s="42" t="str">
        <f t="shared" si="70"/>
        <v>Хлеб ржаной</v>
      </c>
      <c r="F134" s="43">
        <f t="shared" si="70"/>
        <v>25</v>
      </c>
      <c r="G134" s="43">
        <f t="shared" si="70"/>
        <v>1.6</v>
      </c>
      <c r="H134" s="43">
        <f t="shared" si="70"/>
        <v>0.2</v>
      </c>
      <c r="I134" s="43">
        <f t="shared" si="70"/>
        <v>9</v>
      </c>
      <c r="J134" s="43">
        <f t="shared" si="70"/>
        <v>27.8</v>
      </c>
      <c r="K134" s="44" t="str">
        <f t="shared" si="70"/>
        <v>Пром</v>
      </c>
      <c r="L134" s="43">
        <f t="shared" si="70"/>
        <v>2.73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71">SUM(G128:G136)</f>
        <v>35.400000000000006</v>
      </c>
      <c r="H137" s="19">
        <f t="shared" si="71"/>
        <v>35.6</v>
      </c>
      <c r="I137" s="19">
        <f t="shared" si="71"/>
        <v>87.7</v>
      </c>
      <c r="J137" s="19">
        <f t="shared" si="71"/>
        <v>814.09999999999991</v>
      </c>
      <c r="K137" s="25"/>
      <c r="L137" s="19">
        <f t="shared" ref="L137" si="72">SUM(L128:L136)</f>
        <v>100.25000000000001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73">G127+G137</f>
        <v>52.500000000000007</v>
      </c>
      <c r="H138" s="32">
        <f t="shared" ref="H138" si="74">H127+H137</f>
        <v>50.3</v>
      </c>
      <c r="I138" s="32">
        <f t="shared" ref="I138" si="75">I127+I137</f>
        <v>172.5</v>
      </c>
      <c r="J138" s="32">
        <f t="shared" ref="J138:L138" si="76">J127+J137</f>
        <v>1354</v>
      </c>
      <c r="K138" s="32"/>
      <c r="L138" s="32">
        <f t="shared" si="76"/>
        <v>154.71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99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57" t="s">
        <v>63</v>
      </c>
      <c r="L139" s="40">
        <v>21.37</v>
      </c>
    </row>
    <row r="140" spans="1:12" ht="15" x14ac:dyDescent="0.25">
      <c r="A140" s="23"/>
      <c r="B140" s="15"/>
      <c r="C140" s="11"/>
      <c r="D140" s="6"/>
      <c r="E140" s="54" t="s">
        <v>98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98.2</v>
      </c>
      <c r="K140" s="44">
        <v>1</v>
      </c>
      <c r="L140" s="43">
        <v>5.26</v>
      </c>
    </row>
    <row r="141" spans="1:12" ht="15" x14ac:dyDescent="0.25">
      <c r="A141" s="23"/>
      <c r="B141" s="15"/>
      <c r="C141" s="11"/>
      <c r="D141" s="7" t="s">
        <v>22</v>
      </c>
      <c r="E141" s="54" t="s">
        <v>39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56" t="s">
        <v>52</v>
      </c>
      <c r="L141" s="43">
        <v>16.11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40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56" t="s">
        <v>53</v>
      </c>
      <c r="L142" s="43">
        <v>1.72</v>
      </c>
    </row>
    <row r="143" spans="1:12" ht="15" x14ac:dyDescent="0.25">
      <c r="A143" s="23"/>
      <c r="B143" s="15"/>
      <c r="C143" s="11"/>
      <c r="D143" s="7" t="s">
        <v>24</v>
      </c>
      <c r="E143" s="54" t="s">
        <v>41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56" t="s">
        <v>53</v>
      </c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7">SUM(G139:G145)</f>
        <v>24.4</v>
      </c>
      <c r="H146" s="19">
        <f t="shared" si="77"/>
        <v>21.6</v>
      </c>
      <c r="I146" s="19">
        <f t="shared" si="77"/>
        <v>89.1</v>
      </c>
      <c r="J146" s="19">
        <f t="shared" si="77"/>
        <v>647.4</v>
      </c>
      <c r="K146" s="25"/>
      <c r="L146" s="19">
        <f t="shared" ref="L146" si="78">SUM(L139:L145)</f>
        <v>54.46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tr">
        <f>'[8]1'!D12</f>
        <v>Закуска овощная</v>
      </c>
      <c r="F147" s="51">
        <v>30</v>
      </c>
      <c r="G147" s="52">
        <f>'[8]1'!H12</f>
        <v>0.5</v>
      </c>
      <c r="H147" s="52">
        <f>'[8]1'!I12</f>
        <v>1</v>
      </c>
      <c r="I147" s="52">
        <f>'[8]1'!J12</f>
        <v>1.5</v>
      </c>
      <c r="J147" s="52">
        <f>'[8]1'!G12</f>
        <v>17.2</v>
      </c>
      <c r="K147" s="44" t="str">
        <f>'[8]1'!C12</f>
        <v>0,05-У</v>
      </c>
      <c r="L147" s="52">
        <f>'[8]1'!F12</f>
        <v>9</v>
      </c>
    </row>
    <row r="148" spans="1:12" ht="15" x14ac:dyDescent="0.25">
      <c r="A148" s="23"/>
      <c r="B148" s="15"/>
      <c r="C148" s="11"/>
      <c r="D148" s="7" t="s">
        <v>27</v>
      </c>
      <c r="E148" s="42" t="str">
        <f>'[8]1'!D13</f>
        <v>Суп картофельный с горохом</v>
      </c>
      <c r="F148" s="51">
        <f>'[8]1'!E13</f>
        <v>200</v>
      </c>
      <c r="G148" s="52">
        <f>'[8]1'!H13</f>
        <v>7.3</v>
      </c>
      <c r="H148" s="52">
        <f>'[8]1'!I13</f>
        <v>4.7</v>
      </c>
      <c r="I148" s="52">
        <f>'[8]1'!J13</f>
        <v>15</v>
      </c>
      <c r="J148" s="52">
        <f>'[8]1'!G13</f>
        <v>131.9</v>
      </c>
      <c r="K148" s="44" t="str">
        <f>'[8]1'!C13</f>
        <v>102-У</v>
      </c>
      <c r="L148" s="52">
        <v>16.850000000000001</v>
      </c>
    </row>
    <row r="149" spans="1:12" ht="15" x14ac:dyDescent="0.25">
      <c r="A149" s="23"/>
      <c r="B149" s="15"/>
      <c r="C149" s="11"/>
      <c r="D149" s="7" t="s">
        <v>28</v>
      </c>
      <c r="E149" s="42" t="str">
        <f>'[8]1'!D14</f>
        <v>Рис с овощами</v>
      </c>
      <c r="F149" s="51">
        <f>'[8]1'!E14</f>
        <v>150</v>
      </c>
      <c r="G149" s="52">
        <f>'[8]1'!H14</f>
        <v>3.2</v>
      </c>
      <c r="H149" s="52">
        <f>'[8]1'!I14</f>
        <v>5.7</v>
      </c>
      <c r="I149" s="52">
        <f>'[8]1'!J14</f>
        <v>26</v>
      </c>
      <c r="J149" s="52">
        <f>'[8]1'!G14</f>
        <v>167.8</v>
      </c>
      <c r="K149" s="44" t="str">
        <f>'[8]1'!C14</f>
        <v>54-26г</v>
      </c>
      <c r="L149" s="52">
        <f>'[8]1'!F14</f>
        <v>15.62</v>
      </c>
    </row>
    <row r="150" spans="1:12" ht="15" x14ac:dyDescent="0.25">
      <c r="A150" s="23"/>
      <c r="B150" s="15"/>
      <c r="C150" s="11"/>
      <c r="D150" s="7" t="s">
        <v>29</v>
      </c>
      <c r="E150" s="42" t="str">
        <f>'[8]1'!D15</f>
        <v>Нагетсы "Детские"</v>
      </c>
      <c r="F150" s="51">
        <f>'[8]1'!E15</f>
        <v>90</v>
      </c>
      <c r="G150" s="52">
        <f>'[8]1'!H15</f>
        <v>17.7</v>
      </c>
      <c r="H150" s="52">
        <f>'[8]1'!I15</f>
        <v>17</v>
      </c>
      <c r="I150" s="52">
        <f>'[8]1'!J15</f>
        <v>17.2</v>
      </c>
      <c r="J150" s="52">
        <f>'[8]1'!G15</f>
        <v>293</v>
      </c>
      <c r="K150" s="44" t="str">
        <f>'[8]1'!C15</f>
        <v>23-У</v>
      </c>
      <c r="L150" s="52">
        <f>'[8]1'!F15</f>
        <v>49.4</v>
      </c>
    </row>
    <row r="151" spans="1:12" ht="15" x14ac:dyDescent="0.25">
      <c r="A151" s="23"/>
      <c r="B151" s="15"/>
      <c r="C151" s="11"/>
      <c r="D151" s="7" t="s">
        <v>30</v>
      </c>
      <c r="E151" s="42" t="str">
        <f>'[8]1'!D16</f>
        <v>Чай черный с лимоном</v>
      </c>
      <c r="F151" s="51">
        <f>'[8]1'!E16</f>
        <v>200</v>
      </c>
      <c r="G151" s="52">
        <f>'[8]1'!H16</f>
        <v>0.4</v>
      </c>
      <c r="H151" s="52">
        <f>'[8]1'!I16</f>
        <v>0.1</v>
      </c>
      <c r="I151" s="52">
        <f>'[8]1'!J16</f>
        <v>5.2</v>
      </c>
      <c r="J151" s="52">
        <f>'[8]1'!G16</f>
        <v>23.7</v>
      </c>
      <c r="K151" s="44">
        <f>'[8]1'!C16</f>
        <v>375.01</v>
      </c>
      <c r="L151" s="52">
        <f>'[8]1'!F16</f>
        <v>3.64</v>
      </c>
    </row>
    <row r="152" spans="1:12" ht="15" x14ac:dyDescent="0.25">
      <c r="A152" s="23"/>
      <c r="B152" s="15"/>
      <c r="C152" s="11"/>
      <c r="D152" s="7" t="s">
        <v>31</v>
      </c>
      <c r="E152" s="42" t="str">
        <f t="shared" ref="E152:L153" si="79">E133</f>
        <v>Хлеб пшеничный</v>
      </c>
      <c r="F152" s="43">
        <f t="shared" si="79"/>
        <v>25</v>
      </c>
      <c r="G152" s="43">
        <f t="shared" si="79"/>
        <v>1.7</v>
      </c>
      <c r="H152" s="43">
        <f t="shared" si="79"/>
        <v>0.4</v>
      </c>
      <c r="I152" s="43">
        <f t="shared" si="79"/>
        <v>10.8</v>
      </c>
      <c r="J152" s="43">
        <f t="shared" si="79"/>
        <v>70</v>
      </c>
      <c r="K152" s="44" t="str">
        <f t="shared" si="79"/>
        <v>Пром</v>
      </c>
      <c r="L152" s="43">
        <f t="shared" si="79"/>
        <v>3.01</v>
      </c>
    </row>
    <row r="153" spans="1:12" ht="15" x14ac:dyDescent="0.25">
      <c r="A153" s="23"/>
      <c r="B153" s="15"/>
      <c r="C153" s="11"/>
      <c r="D153" s="7" t="s">
        <v>32</v>
      </c>
      <c r="E153" s="42" t="str">
        <f t="shared" si="79"/>
        <v>Хлеб ржаной</v>
      </c>
      <c r="F153" s="43">
        <f t="shared" si="79"/>
        <v>25</v>
      </c>
      <c r="G153" s="43">
        <f t="shared" si="79"/>
        <v>1.6</v>
      </c>
      <c r="H153" s="43">
        <f t="shared" si="79"/>
        <v>0.2</v>
      </c>
      <c r="I153" s="43">
        <f t="shared" si="79"/>
        <v>9</v>
      </c>
      <c r="J153" s="43">
        <f t="shared" si="79"/>
        <v>27.8</v>
      </c>
      <c r="K153" s="44" t="str">
        <f t="shared" si="79"/>
        <v>Пром</v>
      </c>
      <c r="L153" s="43">
        <f t="shared" si="79"/>
        <v>2.73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80">SUM(G147:G155)</f>
        <v>32.4</v>
      </c>
      <c r="H156" s="19">
        <f t="shared" si="80"/>
        <v>29.099999999999998</v>
      </c>
      <c r="I156" s="19">
        <f t="shared" si="80"/>
        <v>84.7</v>
      </c>
      <c r="J156" s="19">
        <f t="shared" si="80"/>
        <v>731.4</v>
      </c>
      <c r="K156" s="25"/>
      <c r="L156" s="19">
        <f t="shared" ref="L156" si="81">SUM(L147:L155)</f>
        <v>100.25000000000001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82">G146+G156</f>
        <v>56.8</v>
      </c>
      <c r="H157" s="32">
        <f t="shared" ref="H157" si="83">H146+H156</f>
        <v>50.7</v>
      </c>
      <c r="I157" s="32">
        <f t="shared" ref="I157" si="84">I146+I156</f>
        <v>173.8</v>
      </c>
      <c r="J157" s="32">
        <f t="shared" ref="J157:L157" si="85">J146+J156</f>
        <v>1378.8</v>
      </c>
      <c r="K157" s="32"/>
      <c r="L157" s="32">
        <f t="shared" si="85"/>
        <v>154.71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82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57" t="s">
        <v>81</v>
      </c>
      <c r="L158" s="40">
        <v>9.8000000000000007</v>
      </c>
    </row>
    <row r="159" spans="1:12" ht="15" x14ac:dyDescent="0.25">
      <c r="A159" s="23"/>
      <c r="B159" s="15"/>
      <c r="C159" s="11"/>
      <c r="D159" s="6"/>
      <c r="E159" s="54" t="s">
        <v>107</v>
      </c>
      <c r="F159" s="43">
        <v>60</v>
      </c>
      <c r="G159" s="43">
        <v>9.4</v>
      </c>
      <c r="H159" s="43">
        <v>12.4</v>
      </c>
      <c r="I159" s="43">
        <v>13.1</v>
      </c>
      <c r="J159" s="43">
        <v>201.5</v>
      </c>
      <c r="K159" s="56" t="s">
        <v>111</v>
      </c>
      <c r="L159" s="43">
        <v>35.33</v>
      </c>
    </row>
    <row r="160" spans="1:12" ht="15" x14ac:dyDescent="0.25">
      <c r="A160" s="23"/>
      <c r="B160" s="15"/>
      <c r="C160" s="11"/>
      <c r="D160" s="7" t="s">
        <v>22</v>
      </c>
      <c r="E160" s="54" t="s">
        <v>108</v>
      </c>
      <c r="F160" s="43">
        <f t="shared" ref="E160:F161" si="86">F179</f>
        <v>200</v>
      </c>
      <c r="G160" s="43">
        <v>0.3</v>
      </c>
      <c r="H160" s="43">
        <v>0.1</v>
      </c>
      <c r="I160" s="43">
        <v>1.6</v>
      </c>
      <c r="J160" s="43">
        <v>8.6</v>
      </c>
      <c r="K160" s="56" t="s">
        <v>112</v>
      </c>
      <c r="L160" s="43">
        <v>3.64</v>
      </c>
    </row>
    <row r="161" spans="1:12" ht="15" x14ac:dyDescent="0.25">
      <c r="A161" s="23"/>
      <c r="B161" s="15"/>
      <c r="C161" s="11"/>
      <c r="D161" s="7" t="s">
        <v>23</v>
      </c>
      <c r="E161" s="42" t="str">
        <f t="shared" si="86"/>
        <v>Хлеб пшеничный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56" t="s">
        <v>53</v>
      </c>
      <c r="L161" s="43">
        <v>3.44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56"/>
      <c r="L162" s="43"/>
    </row>
    <row r="163" spans="1:12" ht="15" x14ac:dyDescent="0.25">
      <c r="A163" s="23"/>
      <c r="B163" s="15"/>
      <c r="C163" s="11"/>
      <c r="D163" s="6"/>
      <c r="E163" s="54" t="s">
        <v>109</v>
      </c>
      <c r="F163" s="43">
        <v>50</v>
      </c>
      <c r="G163" s="43">
        <v>0.7</v>
      </c>
      <c r="H163" s="43">
        <v>0.1</v>
      </c>
      <c r="I163" s="43">
        <v>3.5</v>
      </c>
      <c r="J163" s="43">
        <v>16.899999999999999</v>
      </c>
      <c r="K163" s="56" t="s">
        <v>110</v>
      </c>
      <c r="L163" s="43">
        <v>2.25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87">SUM(G158:G164)</f>
        <v>18.7</v>
      </c>
      <c r="H165" s="19">
        <f t="shared" si="87"/>
        <v>17.800000000000004</v>
      </c>
      <c r="I165" s="19">
        <f t="shared" si="87"/>
        <v>70.7</v>
      </c>
      <c r="J165" s="19">
        <f t="shared" si="87"/>
        <v>517.6</v>
      </c>
      <c r="K165" s="25"/>
      <c r="L165" s="19">
        <f t="shared" ref="L165" si="88">SUM(L158:L164)</f>
        <v>54.459999999999994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tr">
        <f>'[9]1'!D12</f>
        <v>Яйцо вареное</v>
      </c>
      <c r="F166" s="51">
        <f>'[9]1'!E12</f>
        <v>20</v>
      </c>
      <c r="G166" s="43">
        <f>'[9]1'!H12</f>
        <v>2.4</v>
      </c>
      <c r="H166" s="43">
        <f>'[9]1'!I12</f>
        <v>2</v>
      </c>
      <c r="I166" s="43">
        <f>'[9]1'!J12</f>
        <v>0.1</v>
      </c>
      <c r="J166" s="52">
        <f>'[9]1'!G12</f>
        <v>28.3</v>
      </c>
      <c r="K166" s="44" t="str">
        <f>'[9]1'!C12</f>
        <v>54-6о</v>
      </c>
      <c r="L166" s="52">
        <f>'[9]1'!F12</f>
        <v>16</v>
      </c>
    </row>
    <row r="167" spans="1:12" ht="15" x14ac:dyDescent="0.25">
      <c r="A167" s="23"/>
      <c r="B167" s="15"/>
      <c r="C167" s="11"/>
      <c r="D167" s="7" t="s">
        <v>27</v>
      </c>
      <c r="E167" s="42" t="str">
        <f>'[9]1'!D13</f>
        <v xml:space="preserve">Суп картофельный с макаронными изделиями </v>
      </c>
      <c r="F167" s="51">
        <f>'[9]1'!E13</f>
        <v>200</v>
      </c>
      <c r="G167" s="43">
        <f>'[9]1'!H13</f>
        <v>5.4</v>
      </c>
      <c r="H167" s="43">
        <f>'[9]1'!I13</f>
        <v>5.5</v>
      </c>
      <c r="I167" s="43">
        <f>'[9]1'!J13</f>
        <v>15.5</v>
      </c>
      <c r="J167" s="52">
        <f>'[9]1'!G13</f>
        <v>133.30000000000001</v>
      </c>
      <c r="K167" s="44">
        <f>'[9]1'!C13</f>
        <v>103</v>
      </c>
      <c r="L167" s="52">
        <v>13.27</v>
      </c>
    </row>
    <row r="168" spans="1:12" ht="15" x14ac:dyDescent="0.25">
      <c r="A168" s="23"/>
      <c r="B168" s="15"/>
      <c r="C168" s="11"/>
      <c r="D168" s="7" t="s">
        <v>28</v>
      </c>
      <c r="E168" s="42" t="str">
        <f>'[9]1'!D14</f>
        <v>Каша гречневая рассыпчатая</v>
      </c>
      <c r="F168" s="51">
        <f>'[9]1'!E14</f>
        <v>150</v>
      </c>
      <c r="G168" s="43">
        <f>'[9]1'!H14</f>
        <v>7.1</v>
      </c>
      <c r="H168" s="43">
        <f>'[9]1'!I14</f>
        <v>3.7</v>
      </c>
      <c r="I168" s="43">
        <f>'[9]1'!J14</f>
        <v>31.2</v>
      </c>
      <c r="J168" s="52">
        <f>'[9]1'!G14</f>
        <v>186.3</v>
      </c>
      <c r="K168" s="44">
        <f>'[9]1'!C14</f>
        <v>302</v>
      </c>
      <c r="L168" s="52">
        <f>'[9]1'!F14</f>
        <v>11</v>
      </c>
    </row>
    <row r="169" spans="1:12" ht="15" x14ac:dyDescent="0.25">
      <c r="A169" s="23"/>
      <c r="B169" s="15"/>
      <c r="C169" s="11"/>
      <c r="D169" s="7" t="s">
        <v>29</v>
      </c>
      <c r="E169" s="42" t="str">
        <f>'[9]1'!D15</f>
        <v>Фрикадельки "Детские"</v>
      </c>
      <c r="F169" s="51">
        <f>'[9]1'!E15</f>
        <v>90</v>
      </c>
      <c r="G169" s="43">
        <f>'[9]1'!H15</f>
        <v>10.1</v>
      </c>
      <c r="H169" s="43">
        <f>'[9]1'!I15</f>
        <v>13.2</v>
      </c>
      <c r="I169" s="43">
        <f>'[9]1'!J15</f>
        <v>14.2</v>
      </c>
      <c r="J169" s="52">
        <f>'[9]1'!G15</f>
        <v>215.7</v>
      </c>
      <c r="K169" s="44" t="str">
        <f>'[9]1'!C15</f>
        <v>280-У</v>
      </c>
      <c r="L169" s="52">
        <f>'[9]1'!F15</f>
        <v>49.6</v>
      </c>
    </row>
    <row r="170" spans="1:12" ht="15" x14ac:dyDescent="0.25">
      <c r="A170" s="23"/>
      <c r="B170" s="15"/>
      <c r="C170" s="11"/>
      <c r="D170" s="7" t="s">
        <v>30</v>
      </c>
      <c r="E170" s="42" t="str">
        <f>'[9]1'!D16</f>
        <v>Компот из  фруктовой ягодной смеси</v>
      </c>
      <c r="F170" s="51">
        <f>'[9]1'!E16</f>
        <v>200</v>
      </c>
      <c r="G170" s="43">
        <f>'[9]1'!H16</f>
        <v>0.5</v>
      </c>
      <c r="H170" s="43">
        <f>'[9]1'!I16</f>
        <v>0.1</v>
      </c>
      <c r="I170" s="43">
        <f>'[9]1'!J16</f>
        <v>25.3</v>
      </c>
      <c r="J170" s="52">
        <f>'[9]1'!G16</f>
        <v>104.4</v>
      </c>
      <c r="K170" s="44">
        <f>'[9]1'!C16</f>
        <v>519.01</v>
      </c>
      <c r="L170" s="52">
        <f>'[9]1'!F16</f>
        <v>4.6399999999999997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f t="shared" ref="E171:L172" si="89">F152</f>
        <v>25</v>
      </c>
      <c r="G171" s="43">
        <f t="shared" si="89"/>
        <v>1.7</v>
      </c>
      <c r="H171" s="43">
        <f t="shared" si="89"/>
        <v>0.4</v>
      </c>
      <c r="I171" s="43">
        <f t="shared" si="89"/>
        <v>10.8</v>
      </c>
      <c r="J171" s="43">
        <f t="shared" si="89"/>
        <v>70</v>
      </c>
      <c r="K171" s="44" t="str">
        <f t="shared" si="89"/>
        <v>Пром</v>
      </c>
      <c r="L171" s="43">
        <f t="shared" si="89"/>
        <v>3.01</v>
      </c>
    </row>
    <row r="172" spans="1:12" ht="15" x14ac:dyDescent="0.25">
      <c r="A172" s="23"/>
      <c r="B172" s="15"/>
      <c r="C172" s="11"/>
      <c r="D172" s="7" t="s">
        <v>32</v>
      </c>
      <c r="E172" s="42" t="str">
        <f t="shared" si="89"/>
        <v>Хлеб ржаной</v>
      </c>
      <c r="F172" s="43">
        <f t="shared" si="89"/>
        <v>25</v>
      </c>
      <c r="G172" s="43">
        <f t="shared" si="89"/>
        <v>1.6</v>
      </c>
      <c r="H172" s="43">
        <f t="shared" si="89"/>
        <v>0.2</v>
      </c>
      <c r="I172" s="43">
        <f t="shared" si="89"/>
        <v>9</v>
      </c>
      <c r="J172" s="43">
        <f t="shared" si="89"/>
        <v>27.8</v>
      </c>
      <c r="K172" s="44" t="str">
        <f t="shared" si="89"/>
        <v>Пром</v>
      </c>
      <c r="L172" s="43">
        <f t="shared" si="89"/>
        <v>2.73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90">SUM(G166:G174)</f>
        <v>28.8</v>
      </c>
      <c r="H175" s="19">
        <f t="shared" si="90"/>
        <v>25.099999999999998</v>
      </c>
      <c r="I175" s="19">
        <f t="shared" si="90"/>
        <v>106.1</v>
      </c>
      <c r="J175" s="19">
        <f t="shared" si="90"/>
        <v>765.8</v>
      </c>
      <c r="K175" s="25"/>
      <c r="L175" s="19">
        <f t="shared" ref="L175" si="91">SUM(L166:L174)</f>
        <v>100.25000000000001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1210</v>
      </c>
      <c r="G176" s="32">
        <f t="shared" ref="G176" si="92">G165+G175</f>
        <v>47.5</v>
      </c>
      <c r="H176" s="32">
        <f t="shared" ref="H176" si="93">H165+H175</f>
        <v>42.900000000000006</v>
      </c>
      <c r="I176" s="32">
        <f t="shared" ref="I176" si="94">I165+I175</f>
        <v>176.8</v>
      </c>
      <c r="J176" s="32">
        <f t="shared" ref="J176:L176" si="95">J165+J175</f>
        <v>1283.4000000000001</v>
      </c>
      <c r="K176" s="32"/>
      <c r="L176" s="32">
        <f t="shared" si="95"/>
        <v>154.71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74</v>
      </c>
      <c r="F177" s="40">
        <v>120</v>
      </c>
      <c r="G177" s="55">
        <v>2.2999999999999998</v>
      </c>
      <c r="H177" s="40">
        <v>0.2</v>
      </c>
      <c r="I177" s="40">
        <v>14.8</v>
      </c>
      <c r="J177" s="40">
        <v>70.3</v>
      </c>
      <c r="K177" s="57" t="s">
        <v>75</v>
      </c>
      <c r="L177" s="40">
        <v>32.6</v>
      </c>
    </row>
    <row r="178" spans="1:12" ht="15" x14ac:dyDescent="0.25">
      <c r="A178" s="23"/>
      <c r="B178" s="15"/>
      <c r="C178" s="11"/>
      <c r="D178" s="6"/>
      <c r="E178" s="54" t="s">
        <v>100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56" t="s">
        <v>106</v>
      </c>
      <c r="L178" s="43">
        <v>2.6</v>
      </c>
    </row>
    <row r="179" spans="1:12" ht="15" x14ac:dyDescent="0.25">
      <c r="A179" s="23"/>
      <c r="B179" s="15"/>
      <c r="C179" s="11"/>
      <c r="D179" s="7" t="s">
        <v>22</v>
      </c>
      <c r="E179" s="54" t="s">
        <v>101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>
        <v>3.64</v>
      </c>
    </row>
    <row r="180" spans="1:12" ht="15" x14ac:dyDescent="0.25">
      <c r="A180" s="23"/>
      <c r="B180" s="15"/>
      <c r="C180" s="11"/>
      <c r="D180" s="7" t="s">
        <v>23</v>
      </c>
      <c r="E180" s="54" t="s">
        <v>40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56" t="s">
        <v>53</v>
      </c>
      <c r="L180" s="43">
        <v>2.58</v>
      </c>
    </row>
    <row r="181" spans="1:12" ht="15" x14ac:dyDescent="0.25">
      <c r="A181" s="23"/>
      <c r="B181" s="15"/>
      <c r="C181" s="11"/>
      <c r="D181" s="7" t="s">
        <v>24</v>
      </c>
      <c r="E181" s="54" t="s">
        <v>102</v>
      </c>
      <c r="F181" s="43">
        <v>120</v>
      </c>
      <c r="G181" s="43">
        <v>1.1000000000000001</v>
      </c>
      <c r="H181" s="43">
        <v>0.2</v>
      </c>
      <c r="I181" s="43">
        <v>9.6999999999999993</v>
      </c>
      <c r="J181" s="43">
        <v>45.4</v>
      </c>
      <c r="K181" s="56" t="s">
        <v>53</v>
      </c>
      <c r="L181" s="43">
        <v>13.04</v>
      </c>
    </row>
    <row r="182" spans="1:12" ht="15" x14ac:dyDescent="0.25">
      <c r="A182" s="23"/>
      <c r="B182" s="15"/>
      <c r="C182" s="11"/>
      <c r="D182" s="6"/>
      <c r="E182" s="54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96">SUM(G177:G183)</f>
        <v>6.2999999999999989</v>
      </c>
      <c r="H184" s="19">
        <f t="shared" si="96"/>
        <v>0.7</v>
      </c>
      <c r="I184" s="19">
        <f>SUM(I177:I183)</f>
        <v>64.400000000000006</v>
      </c>
      <c r="J184" s="19">
        <f t="shared" si="96"/>
        <v>290.09999999999997</v>
      </c>
      <c r="K184" s="25"/>
      <c r="L184" s="19">
        <f t="shared" ref="L184" si="97">SUM(L177:L183)</f>
        <v>54.46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tr">
        <f>'[10]1'!D12</f>
        <v>Нарезка овощная "Ассорти"</v>
      </c>
      <c r="F185" s="51">
        <v>30</v>
      </c>
      <c r="G185" s="52">
        <f>'[10]1'!H12</f>
        <v>0.4</v>
      </c>
      <c r="H185" s="52">
        <f>'[10]1'!I12</f>
        <v>0</v>
      </c>
      <c r="I185" s="52">
        <f>'[10]1'!J12</f>
        <v>1.1000000000000001</v>
      </c>
      <c r="J185" s="52">
        <f>'[10]1'!G12</f>
        <v>6.2</v>
      </c>
      <c r="K185" s="44">
        <f>'[10]1'!C12</f>
        <v>17</v>
      </c>
      <c r="L185" s="52">
        <f>'[10]1'!F12</f>
        <v>3.02</v>
      </c>
    </row>
    <row r="186" spans="1:12" ht="15" x14ac:dyDescent="0.25">
      <c r="A186" s="23"/>
      <c r="B186" s="15"/>
      <c r="C186" s="11"/>
      <c r="D186" s="7" t="s">
        <v>27</v>
      </c>
      <c r="E186" s="42" t="str">
        <f>'[10]1'!D13</f>
        <v>Суп картофельный с клецками</v>
      </c>
      <c r="F186" s="51">
        <f>'[10]1'!E13</f>
        <v>200</v>
      </c>
      <c r="G186" s="52">
        <f>'[10]1'!H13</f>
        <v>7.4</v>
      </c>
      <c r="H186" s="52">
        <f>'[10]1'!I13</f>
        <v>3.9</v>
      </c>
      <c r="I186" s="52">
        <f>'[10]1'!J13</f>
        <v>20.100000000000001</v>
      </c>
      <c r="J186" s="52">
        <v>145.1</v>
      </c>
      <c r="K186" s="44">
        <f>'[10]1'!C13</f>
        <v>108</v>
      </c>
      <c r="L186" s="52">
        <v>14.53</v>
      </c>
    </row>
    <row r="187" spans="1:12" ht="15" x14ac:dyDescent="0.25">
      <c r="A187" s="23"/>
      <c r="B187" s="15"/>
      <c r="C187" s="11"/>
      <c r="D187" s="7" t="s">
        <v>28</v>
      </c>
      <c r="E187" s="42" t="str">
        <f>'[10]1'!D14</f>
        <v>Картофель отварной</v>
      </c>
      <c r="F187" s="51">
        <f>'[10]1'!E14</f>
        <v>150</v>
      </c>
      <c r="G187" s="52">
        <f>'[10]1'!H14</f>
        <v>4.0999999999999996</v>
      </c>
      <c r="H187" s="52">
        <f>'[10]1'!I14</f>
        <v>5</v>
      </c>
      <c r="I187" s="52">
        <f>'[10]1'!J14</f>
        <v>24.2</v>
      </c>
      <c r="J187" s="52">
        <f>'[10]1'!G14</f>
        <v>158.1</v>
      </c>
      <c r="K187" s="44" t="str">
        <f>'[10]1'!C14</f>
        <v>311-У</v>
      </c>
      <c r="L187" s="52">
        <f>'[10]1'!F14</f>
        <v>13</v>
      </c>
    </row>
    <row r="188" spans="1:12" ht="15" x14ac:dyDescent="0.25">
      <c r="A188" s="23"/>
      <c r="B188" s="15"/>
      <c r="C188" s="11"/>
      <c r="D188" s="7" t="s">
        <v>29</v>
      </c>
      <c r="E188" s="42" t="str">
        <f>'[10]1'!D15</f>
        <v>Крокеты с кабачком</v>
      </c>
      <c r="F188" s="51">
        <f>'[10]1'!E15</f>
        <v>90</v>
      </c>
      <c r="G188" s="52">
        <f>'[10]1'!H15</f>
        <v>12.3</v>
      </c>
      <c r="H188" s="52">
        <f>'[10]1'!I15</f>
        <v>17.3</v>
      </c>
      <c r="I188" s="52">
        <f>'[10]1'!J15</f>
        <v>15.3</v>
      </c>
      <c r="J188" s="52">
        <f>'[10]1'!G15</f>
        <v>266.3</v>
      </c>
      <c r="K188" s="44" t="str">
        <f>'[10]1'!C15</f>
        <v>267,66-У</v>
      </c>
      <c r="L188" s="52">
        <f>'[10]1'!F15</f>
        <v>55.3</v>
      </c>
    </row>
    <row r="189" spans="1:12" ht="15" x14ac:dyDescent="0.25">
      <c r="A189" s="23"/>
      <c r="B189" s="15"/>
      <c r="C189" s="11"/>
      <c r="D189" s="7" t="s">
        <v>30</v>
      </c>
      <c r="E189" s="42" t="str">
        <f>'[10]1'!D16</f>
        <v>Сок яблочный</v>
      </c>
      <c r="F189" s="51">
        <f>'[10]1'!E16</f>
        <v>200</v>
      </c>
      <c r="G189" s="52">
        <f>'[10]1'!H16</f>
        <v>1</v>
      </c>
      <c r="H189" s="52">
        <f>'[10]1'!I16</f>
        <v>0.2</v>
      </c>
      <c r="I189" s="52">
        <f>'[10]1'!J16</f>
        <v>20.2</v>
      </c>
      <c r="J189" s="52">
        <f>'[10]1'!G16</f>
        <v>86.6</v>
      </c>
      <c r="K189" s="44"/>
      <c r="L189" s="52">
        <f>'[10]1'!F16</f>
        <v>8.66</v>
      </c>
    </row>
    <row r="190" spans="1:12" ht="15" x14ac:dyDescent="0.25">
      <c r="A190" s="23"/>
      <c r="B190" s="15"/>
      <c r="C190" s="11"/>
      <c r="D190" s="7" t="s">
        <v>31</v>
      </c>
      <c r="E190" s="42" t="str">
        <f t="shared" ref="E190:L191" si="98">E152</f>
        <v>Хлеб пшеничный</v>
      </c>
      <c r="F190" s="43">
        <f t="shared" si="98"/>
        <v>25</v>
      </c>
      <c r="G190" s="43">
        <f t="shared" si="98"/>
        <v>1.7</v>
      </c>
      <c r="H190" s="43">
        <f t="shared" si="98"/>
        <v>0.4</v>
      </c>
      <c r="I190" s="43">
        <f t="shared" si="98"/>
        <v>10.8</v>
      </c>
      <c r="J190" s="43">
        <f t="shared" si="98"/>
        <v>70</v>
      </c>
      <c r="K190" s="44" t="str">
        <f t="shared" si="98"/>
        <v>Пром</v>
      </c>
      <c r="L190" s="43">
        <f t="shared" si="98"/>
        <v>3.01</v>
      </c>
    </row>
    <row r="191" spans="1:12" ht="15" x14ac:dyDescent="0.25">
      <c r="A191" s="23"/>
      <c r="B191" s="15"/>
      <c r="C191" s="11"/>
      <c r="D191" s="7" t="s">
        <v>32</v>
      </c>
      <c r="E191" s="42" t="str">
        <f t="shared" si="98"/>
        <v>Хлеб ржаной</v>
      </c>
      <c r="F191" s="43">
        <f t="shared" si="98"/>
        <v>25</v>
      </c>
      <c r="G191" s="43">
        <f t="shared" si="98"/>
        <v>1.6</v>
      </c>
      <c r="H191" s="43">
        <f t="shared" si="98"/>
        <v>0.2</v>
      </c>
      <c r="I191" s="43">
        <f t="shared" si="98"/>
        <v>9</v>
      </c>
      <c r="J191" s="43">
        <f t="shared" si="98"/>
        <v>27.8</v>
      </c>
      <c r="K191" s="44" t="str">
        <f t="shared" si="98"/>
        <v>Пром</v>
      </c>
      <c r="L191" s="43">
        <f t="shared" si="98"/>
        <v>2.73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99">SUM(G185:G193)</f>
        <v>28.500000000000004</v>
      </c>
      <c r="H194" s="19">
        <f t="shared" si="99"/>
        <v>27</v>
      </c>
      <c r="I194" s="19">
        <f t="shared" si="99"/>
        <v>100.7</v>
      </c>
      <c r="J194" s="19">
        <f t="shared" si="99"/>
        <v>760.1</v>
      </c>
      <c r="K194" s="25"/>
      <c r="L194" s="19">
        <f t="shared" ref="L194" si="100">SUM(L185:L193)</f>
        <v>100.25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1240</v>
      </c>
      <c r="G195" s="32">
        <f t="shared" ref="G195" si="101">G184+G194</f>
        <v>34.800000000000004</v>
      </c>
      <c r="H195" s="32">
        <f t="shared" ref="H195" si="102">H184+H194</f>
        <v>27.7</v>
      </c>
      <c r="I195" s="32">
        <f t="shared" ref="I195" si="103">I184+I194</f>
        <v>165.10000000000002</v>
      </c>
      <c r="J195" s="32">
        <f t="shared" ref="J195:L195" si="104">J184+J194</f>
        <v>1050.2</v>
      </c>
      <c r="K195" s="32"/>
      <c r="L195" s="32">
        <f t="shared" si="104"/>
        <v>154.71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1239</v>
      </c>
      <c r="G196" s="34">
        <f t="shared" ref="G196:J196" si="105">(G24+G43+G62+G81+G100+G119+G138+G157+G176+G195)/(IF(G24=0,0,1)+IF(G43=0,0,1)+IF(G62=0,0,1)+IF(G81=0,0,1)+IF(G100=0,0,1)+IF(G119=0,0,1)+IF(G138=0,0,1)+IF(G157=0,0,1)+IF(G176=0,0,1)+IF(G195=0,0,1))</f>
        <v>50.510000000000005</v>
      </c>
      <c r="H196" s="34">
        <f t="shared" si="105"/>
        <v>46.744999999999997</v>
      </c>
      <c r="I196" s="34">
        <f t="shared" si="105"/>
        <v>177.51999999999998</v>
      </c>
      <c r="J196" s="34">
        <f t="shared" si="105"/>
        <v>1333.48</v>
      </c>
      <c r="K196" s="34"/>
      <c r="L196" s="34">
        <f t="shared" ref="L196" si="106">(L24+L43+L62+L81+L100+L119+L138+L157+L176+L195)/(IF(L24=0,0,1)+IF(L43=0,0,1)+IF(L62=0,0,1)+IF(L81=0,0,1)+IF(L100=0,0,1)+IF(L119=0,0,1)+IF(L138=0,0,1)+IF(L157=0,0,1)+IF(L176=0,0,1)+IF(L195=0,0,1))</f>
        <v>139.548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2025-01-16T13:33:26Z</dcterms:modified>
</cp:coreProperties>
</file>